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RefSal.Jornada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ComissãoPARTE1" sheetId="7" r:id="rId7"/>
    <sheet name="ComissãoPARTE 2" sheetId="8" r:id="rId8"/>
    <sheet name="AuxReajuste" sheetId="9" state="hidden" r:id="rId9"/>
  </sheets>
  <definedNames>
    <definedName name="_xlnm.Print_Titles" localSheetId="7">'ComissãoPARTE 2'!$1:$4</definedName>
    <definedName name="_xlnm.Print_Titles" localSheetId="6">'ComissãoPARTE1'!$1:$4</definedName>
    <definedName name="_xlnm.Print_Titles" localSheetId="0">'RefSal.Jornada'!$1:$7</definedName>
    <definedName name="Excel_BuiltIn_Print_Titles_2_1">'ComissãoPARTE1'!$A$1:$IS$4</definedName>
    <definedName name="Excel_BuiltIn_Print_Titles_2_1_1">'ComissãoPARTE1'!$A$1:$IP$4</definedName>
    <definedName name="Excel_BuiltIn_Print_Titles_3_1">'ComissãoPARTE 2'!$A$1:$IS$4</definedName>
    <definedName name="Excel_BuiltIn_Print_Titles_6_1">'RefSal.Jornada'!$A$1:$IU$7</definedName>
    <definedName name="Excel_BuiltIn_Print_Titles_6_1_1">'RefSal.Jornada'!$A$5:$IU$7</definedName>
  </definedNames>
  <calcPr fullCalcOnLoad="1" fullPrecision="0"/>
</workbook>
</file>

<file path=xl/sharedStrings.xml><?xml version="1.0" encoding="utf-8"?>
<sst xmlns="http://schemas.openxmlformats.org/spreadsheetml/2006/main" count="911" uniqueCount="653">
  <si>
    <t>TABELA DE EMPREGOS – REFORMA ADMINISTRATIVA LC 582/08, 616/10, 644/12 E 675/13</t>
  </si>
  <si>
    <t>Último Reajuste Salarial: Maio/2013 =&gt; 6,50% (LC 660/13, de 20 de junho de 2013)</t>
  </si>
  <si>
    <t>Emprego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</si>
  <si>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</si>
  <si>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</si>
  <si>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</si>
  <si>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</si>
  <si>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</si>
  <si>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</si>
  <si>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</si>
  <si>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</t>
  </si>
  <si>
    <t>QS5-N1-R20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</si>
  <si>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</si>
  <si>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</si>
  <si>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</si>
  <si>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</si>
  <si>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</si>
  <si>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</si>
  <si>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</si>
  <si>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</si>
  <si>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</si>
  <si>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</si>
  <si>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</si>
  <si>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</si>
  <si>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</si>
  <si>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</si>
  <si>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</si>
  <si>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</si>
  <si>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</si>
  <si>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</si>
  <si>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</si>
  <si>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</si>
  <si>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</si>
  <si>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</si>
  <si>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</si>
  <si>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</si>
  <si>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Médio-Complex.I</t>
  </si>
  <si>
    <t>QS2-N1-R1</t>
  </si>
  <si>
    <t>Assistente em Serviços de Fiscalização</t>
  </si>
  <si>
    <t>QS2-N1-R12</t>
  </si>
  <si>
    <t>Assistente em Serviços de Gestão</t>
  </si>
  <si>
    <t>QS2-N1-R7</t>
  </si>
  <si>
    <t>Assistente em Serviços de Lazer e Desenvolvimento Social</t>
  </si>
  <si>
    <t>Assistente em Serviços de Planejamento e Finanças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</si>
  <si>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</si>
  <si>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</si>
  <si>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</si>
  <si>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</si>
  <si>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</si>
  <si>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Complexidade 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</si>
  <si>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</si>
  <si>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</si>
  <si>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</si>
  <si>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</si>
  <si>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</si>
  <si>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</si>
  <si>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</si>
  <si>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</si>
  <si>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</si>
  <si>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</si>
  <si>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</si>
  <si>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</si>
  <si>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</si>
  <si>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</si>
  <si>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</si>
  <si>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</si>
  <si>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</si>
  <si>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</si>
  <si>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</si>
  <si>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</si>
  <si>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</si>
  <si>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</si>
  <si>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</si>
  <si>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</si>
  <si>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</si>
  <si>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Coveiro</t>
  </si>
  <si>
    <t>Diretor de Escola</t>
  </si>
  <si>
    <t>QS5-N1-R16</t>
  </si>
  <si>
    <t>Economista</t>
  </si>
  <si>
    <t>Educador em Saúde</t>
  </si>
  <si>
    <t>Enfermeiro</t>
  </si>
  <si>
    <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</si>
  <si>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</si>
  <si>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</si>
  <si>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</si>
  <si>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</si>
  <si>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</si>
  <si>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</si>
  <si>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</si>
  <si>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</si>
  <si>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t>Guarda Municipal (alterado pela LC 644/12)</t>
  </si>
  <si>
    <t>Instrutor de Curso Profissionalizante</t>
  </si>
  <si>
    <t>Médio Profissionalizante</t>
  </si>
  <si>
    <t>QS4-N1-R1</t>
  </si>
  <si>
    <t>Médico</t>
  </si>
  <si>
    <t>QS5-N2-R16</t>
  </si>
  <si>
    <t>220/40</t>
  </si>
  <si>
    <t>180/30</t>
  </si>
  <si>
    <t>120/20</t>
  </si>
  <si>
    <t>52/10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</si>
  <si>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</si>
  <si>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</si>
  <si>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</si>
  <si>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</si>
  <si>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</si>
  <si>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</si>
  <si>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</si>
  <si>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</si>
  <si>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</si>
  <si>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</si>
  <si>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</si>
  <si>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</si>
  <si>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Médio Complex. II</t>
  </si>
  <si>
    <t>QS3-N1-R8</t>
  </si>
  <si>
    <t>Pesquisador das Ciências Sociais e Humanas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</si>
  <si>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</si>
  <si>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</si>
  <si>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</si>
  <si>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</si>
  <si>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</si>
  <si>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</si>
  <si>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</si>
  <si>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</si>
  <si>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</si>
  <si>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</si>
  <si>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</si>
  <si>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</si>
  <si>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</si>
  <si>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</si>
  <si>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</si>
  <si>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Profissionalizante</t>
  </si>
  <si>
    <t>Técnico em Segurança do Trabalho (conforme LC 582/08)</t>
  </si>
  <si>
    <t>Técnico em Segurança do Trabalho (alterado pela LC 644/12)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</si>
  <si>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</si>
  <si>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</si>
  <si>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</si>
  <si>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</si>
  <si>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</si>
  <si>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</si>
  <si>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</si>
  <si>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</si>
  <si>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QUADRO SALARIAL 1 (QS1) – REAJUSTE MAIO/2013: 6,50% (LC 660/13, de 20 de junho de 2013)</t>
  </si>
  <si>
    <t>Nível</t>
  </si>
  <si>
    <t>Referência
(R)</t>
  </si>
  <si>
    <t>QUADRO SALARIAL 2 (QS2) – REAJUSTE MAIO/2013: 6,50% (LC 660/13, de 20 de junho de 2013)</t>
  </si>
  <si>
    <t>QUADRO SALARIAL 3 (QS3) – REAJUSTE MAIO/2013: 6,50% (LC 660/13, de 20 de junho de 2013)</t>
  </si>
  <si>
    <t>QUADRO SALARIAL 4 (QS4) – REAJUSTE MAIO/2013: 6,50% (LC 660/13, de 20 de junho de 2013)</t>
  </si>
  <si>
    <t>QUADRO SALARIAL 5 (QS5) – REAJUSTE MAIO/2013: 6,50% (LC 660/13, de 20 de junho de 2013)</t>
  </si>
  <si>
    <t>PARTE 1 – EMPREGOS EM COMISSÃO E EMPREGOS DE CONFIANÇA – LC 582/08, 616/10, 644/12 E 674/13</t>
  </si>
  <si>
    <t>CARGA HORÁRIA: DEDICAÇÃO INTEGRAL</t>
  </si>
  <si>
    <t>MAIO/13: 6,50% - LC 660/13</t>
  </si>
  <si>
    <t>EMPREGOS DE LIVRE PREENCHIMENTO [QTDE.]</t>
  </si>
  <si>
    <t>SALÁRIO</t>
  </si>
  <si>
    <t>%</t>
  </si>
  <si>
    <t>Assessor de Assuntos Segmentários [07]</t>
  </si>
  <si>
    <t>Assessor de Controle Interno</t>
  </si>
  <si>
    <t>Assessor de Gestão e Controle [20]</t>
  </si>
  <si>
    <t>Assessor de Gestão Pública [18]</t>
  </si>
  <si>
    <r>
      <t>Assessor de Relações Públicas e Comunicação</t>
    </r>
    <r>
      <rPr>
        <sz val="11"/>
        <color indexed="10"/>
        <rFont val="Arial"/>
        <family val="2"/>
      </rPr>
      <t xml:space="preserve"> (extinto pela LC 674/13)</t>
    </r>
  </si>
  <si>
    <t>Assessor de Secretaria Municipal [18]</t>
  </si>
  <si>
    <t>Assessor Especial I [09]</t>
  </si>
  <si>
    <t>Assessor Especial II [18]</t>
  </si>
  <si>
    <t>Assessor Especial III [11]</t>
  </si>
  <si>
    <t>Assessor Especial IV [08]</t>
  </si>
  <si>
    <t>Assessor Executivo</t>
  </si>
  <si>
    <t>Assessor I [29]</t>
  </si>
  <si>
    <t>Assessor II [34]</t>
  </si>
  <si>
    <t>Assessor III [40]</t>
  </si>
  <si>
    <t>Assessor IV [24]</t>
  </si>
  <si>
    <t>Assessor V [09]</t>
  </si>
  <si>
    <t>Assessor Jurídico da Cidadania</t>
  </si>
  <si>
    <t>Assessor Jurídico de Contas</t>
  </si>
  <si>
    <t>Assessor Pedagógico [10] (criado pela LC 644/12)</t>
  </si>
  <si>
    <t>Chefe de Gabinete</t>
  </si>
  <si>
    <t>Subsídio</t>
  </si>
  <si>
    <t xml:space="preserve">Chefe de Setor de Gestão de Centros de Referência de Assistência Social </t>
  </si>
  <si>
    <t xml:space="preserve">Chefe de Setor de Gestão de Centros de Referência Especializados de Assistência Social </t>
  </si>
  <si>
    <t>Chefe do Setor Administrativo (criado pela LC 644/12)</t>
  </si>
  <si>
    <t>Chefe do Setor de Administração de Eventos</t>
  </si>
  <si>
    <t>Chefe do Setor de Administração de Governo</t>
  </si>
  <si>
    <t>Chefe do Setor de Administração de Indústria</t>
  </si>
  <si>
    <t>Chefe do Setor de Administração de Próprios Municipais</t>
  </si>
  <si>
    <t>Chefe do Setor de Administração do Comércio</t>
  </si>
  <si>
    <t>Chefe do Setor de Almoxarifado</t>
  </si>
  <si>
    <t>Chefe do Setor de Almoxarifado Central</t>
  </si>
  <si>
    <t>Chefe do Setor de Almoxarifado de Farmácia (criado pela LC 644/12)</t>
  </si>
  <si>
    <t>Chefe do Setor de Almoxarifado de Merenda Escolar (criado pela LC 644/12)</t>
  </si>
  <si>
    <t>Chefe do Setor de Almoxarifado de Peças e Ferramentas</t>
  </si>
  <si>
    <t>Chefe do Setor de Análise de Projetos</t>
  </si>
  <si>
    <t>Chefe do Setor de Análise de Projetos e Licenciamento Ambiental</t>
  </si>
  <si>
    <t>Chefe do Setor de Arquivo Contábil</t>
  </si>
  <si>
    <t>Chefe do Setor de Arquivo Tributário</t>
  </si>
  <si>
    <t>Chefe do Setor de Arrecadação e Baixas</t>
  </si>
  <si>
    <t>Chefe do Setor de Atenção Básica</t>
  </si>
  <si>
    <t>Chefe do Setor de Atenção Social</t>
  </si>
  <si>
    <t>Chefe do Setor de Atendimento aos Empreendedores (criado pela LC 644/12)</t>
  </si>
  <si>
    <t>Chefe do Setor de Avaliação e Controle</t>
  </si>
  <si>
    <t>Chefe do Setor de Banco de Dados, Mapas e Legislação</t>
  </si>
  <si>
    <t>Chefe do Setor de Benefícios Assistenciais</t>
  </si>
  <si>
    <t>Chefe do Setor de Bibliotecas</t>
  </si>
  <si>
    <t>Chefe do Setor de Cadastramento e Acompanhamento</t>
  </si>
  <si>
    <t>Chefe do Setor de Cadastro de Fornecedores (criado pela LC 644/12)</t>
  </si>
  <si>
    <t>Chefe do Setor de Cadastro de Materiais (criado pela LC 644/12)</t>
  </si>
  <si>
    <t>Chefe do Setor de Cadastro de Projetos (criado pela LC 644/12)</t>
  </si>
  <si>
    <t>Chefe do Setor de Cadastro Fiscal Imobiliário</t>
  </si>
  <si>
    <t>Chefe do Setor de Cadastro Fiscal Mobiliário</t>
  </si>
  <si>
    <t>Chefe do Setor de Cadastro Geral (criado pela LC 644/12)</t>
  </si>
  <si>
    <t>Chefe do Setor de Cadastro Técnico</t>
  </si>
  <si>
    <t>Chefe do Setor de Cálculo e Cobrança de Emolumentos</t>
  </si>
  <si>
    <t>Chefe do Setor de Capacitação Profissional</t>
  </si>
  <si>
    <t>Chefe do Setor de Central Especializada Odontológica</t>
  </si>
  <si>
    <t>Chefe do Setor de Cobrança</t>
  </si>
  <si>
    <t>Chefe do Setor de Comércio e Serviços</t>
  </si>
  <si>
    <t>Chefe do Setor de Comércio Eventual</t>
  </si>
  <si>
    <t>Chefe do Setor de Compras (criado pela LC 644/12)</t>
  </si>
  <si>
    <r>
      <t>Chefe do Setor de Compras Diretas</t>
    </r>
    <r>
      <rPr>
        <sz val="11"/>
        <color indexed="10"/>
        <rFont val="Arial"/>
        <family val="2"/>
      </rPr>
      <t xml:space="preserve"> (extinto pela LC 644/12)</t>
    </r>
  </si>
  <si>
    <t>Chefe do Setor de Conservação de Vias Públicas</t>
  </si>
  <si>
    <t>Chefe do Setor de Contabilidade Geral</t>
  </si>
  <si>
    <t>Chefe do Setor de Contas a Pagar (anexo Poupa Tempo)</t>
  </si>
  <si>
    <r>
      <t>Chefe do Setor de Contratos e Atas de Registro de Preços</t>
    </r>
    <r>
      <rPr>
        <sz val="11"/>
        <color indexed="10"/>
        <rFont val="Arial"/>
        <family val="2"/>
      </rPr>
      <t xml:space="preserve"> (extinto pela LC 644/12)</t>
    </r>
  </si>
  <si>
    <t>Chefe do Setor de Controle de Execução e de Despesas</t>
  </si>
  <si>
    <t>Chefe do Setor de Controle e Lançamento Imobiliário</t>
  </si>
  <si>
    <t>Chefe do Setor de Controle e Lançamento Mobiliário</t>
  </si>
  <si>
    <t>Chefe do setor de Controle e Logística</t>
  </si>
  <si>
    <t>Chefe do Setor de Controle Fiscal (criado pela LC 644/12)</t>
  </si>
  <si>
    <r>
      <t>Chefe do Setor de Controle Fiscal e Expedição</t>
    </r>
    <r>
      <rPr>
        <sz val="11"/>
        <color indexed="10"/>
        <rFont val="Arial"/>
        <family val="2"/>
      </rPr>
      <t xml:space="preserve"> (extinto pela LC 644/12)</t>
    </r>
  </si>
  <si>
    <t>Chefe do Setor de Creches</t>
  </si>
  <si>
    <t>Chefe do Setor de Cursos e Oficinas</t>
  </si>
  <si>
    <t>Chefe do Setor de Demandas e Avaliações</t>
  </si>
  <si>
    <t>Chefe do Setor de Diretrizes e Pré-análises</t>
  </si>
  <si>
    <r>
      <t>Chefe do Setor de Editais</t>
    </r>
    <r>
      <rPr>
        <sz val="11"/>
        <color indexed="10"/>
        <rFont val="Arial"/>
        <family val="2"/>
      </rPr>
      <t xml:space="preserve"> (extinto pela LC 644/12)</t>
    </r>
  </si>
  <si>
    <t>Chefe do Setor de Editais e Contratos (criado pela LC 644/12)</t>
  </si>
  <si>
    <t>Chefe do Setor de Educação Ambiental</t>
  </si>
  <si>
    <t>Chefe do Setor de Educação de Jovens e Adultos</t>
  </si>
  <si>
    <t>Chefe do Setor de Educação em Saúde</t>
  </si>
  <si>
    <t>Chefe do Setor de Educação Inclusiva</t>
  </si>
  <si>
    <t>Chefe do Setor de Empenho</t>
  </si>
  <si>
    <t>Chefe do Setor de Empreendedorismo e Gestão de Negócios</t>
  </si>
  <si>
    <t>Chefe do Setor de Empreendimentos Econômicos Solidários</t>
  </si>
  <si>
    <t>Chefe do Setor de Ensino Profissionalizante</t>
  </si>
  <si>
    <t>Chefe do Setor de Escolas de Ensino Fundamental</t>
  </si>
  <si>
    <t>Chefe do Setor de Espaços Culturais</t>
  </si>
  <si>
    <t>Chefe do Setor de Execução</t>
  </si>
  <si>
    <t>Chefe do Setor de Expediente</t>
  </si>
  <si>
    <t>Chefe do Setor de Expediente e Controle</t>
  </si>
  <si>
    <t>Chefe do Setor de Fanfarras e Bandas</t>
  </si>
  <si>
    <t>Chefe do Setor de Feiras / SIM</t>
  </si>
  <si>
    <t>Chefe do Setor de Fiscalização de Meio Ambiente</t>
  </si>
  <si>
    <t>Chefe do Setor de Fiscalização de Obras Particulares</t>
  </si>
  <si>
    <t>Chefe do Setor de Fiscalização de Obras Públicas</t>
  </si>
  <si>
    <t>Chefe do Setor de Fiscalização de Posturas Municipais</t>
  </si>
  <si>
    <t>Chefe do Setor de Fiscalização de Trânsito (criado pela LC 644/12)</t>
  </si>
  <si>
    <t>Chefe do Setor de Fiscalização de Tributos Imobiliários</t>
  </si>
  <si>
    <t>Chefe do Setor de Fiscalização de Tributos Mobiliários</t>
  </si>
  <si>
    <t>Chefe do Setor de Fiscalização de Vigilância Sanitária</t>
  </si>
  <si>
    <t>Chefe do Setor de Fomento aos Empreendimentos (criado pela LC 644/12)</t>
  </si>
  <si>
    <t>Chefe do Setor de Geração de Renda</t>
  </si>
  <si>
    <t>Chefe do Setor de Gestão de Contratos (criado pela LC 644/12)</t>
  </si>
  <si>
    <t>Chefe do Setor de Gestão de Parques Ambientais</t>
  </si>
  <si>
    <t>Chefe do Setor de Gestão de Registros de Preços (criado pela LC 644/12)</t>
  </si>
  <si>
    <t>Chefe do Setor de Implantação e Manutenção de Sinalização</t>
  </si>
  <si>
    <t>Chefe do Setor de Imposto sobre Transmissão de Bens Imóveis</t>
  </si>
  <si>
    <t>Chefe do Setor de Imunização</t>
  </si>
  <si>
    <t>Chefe do Setor de Informação</t>
  </si>
  <si>
    <t>Chefe do Setor de Informática</t>
  </si>
  <si>
    <t>Chefe do Setor de Infraestrutura de Eventos</t>
  </si>
  <si>
    <t>Chefe do Setor de Inscrição e Controle</t>
  </si>
  <si>
    <t>Chefe do Setor de Manutenção de Escolas Municipais</t>
  </si>
  <si>
    <t>Chefe do Setor de Manutenção de Parques</t>
  </si>
  <si>
    <t>Chefe do Setor de Manutenção Geral</t>
  </si>
  <si>
    <t>Chefe do Setor de Merenda Escolar</t>
  </si>
  <si>
    <t>Chefe do Setor de Museus</t>
  </si>
  <si>
    <t>Chefe do Setor de Oficina de Manutenção Leve</t>
  </si>
  <si>
    <t>Chefe do Setor de Oficina de Manutenção Pesada</t>
  </si>
  <si>
    <t>Chefe do Setor de Oficina de Recuperação</t>
  </si>
  <si>
    <t>Chefe do Setor de Oficinas Pedagógicas</t>
  </si>
  <si>
    <t>Chefe do Setor de Patrimônio Imobiliário</t>
  </si>
  <si>
    <t>Chefe do Setor de Patrimônio Mobiliário</t>
  </si>
  <si>
    <t>Chefe do Setor de Planejamento</t>
  </si>
  <si>
    <t>Chefe do Setor de Planejamento de Transporte Público (criado pela LC 644/12)</t>
  </si>
  <si>
    <t>Chefe do Setor de Planejamento e Estatística (criado pela LC 644/12)</t>
  </si>
  <si>
    <t>Chefe do Setor de Podas e Remoção de Árvores</t>
  </si>
  <si>
    <t>Chefe do Setor de PPA e LDO (criado pela LC 644/12)</t>
  </si>
  <si>
    <t>Chefe do Setor de Pré-Escolas</t>
  </si>
  <si>
    <r>
      <t>Chefe do Setor de Preços Registrados</t>
    </r>
    <r>
      <rPr>
        <sz val="11"/>
        <color indexed="10"/>
        <rFont val="Arial"/>
        <family val="2"/>
      </rPr>
      <t xml:space="preserve"> (extinto pela LC 644/12)</t>
    </r>
  </si>
  <si>
    <t>Chefe do Setor de Prestação de Contas e Convênios</t>
  </si>
  <si>
    <t>Chefe do Setor de Processamento de Multas</t>
  </si>
  <si>
    <t>Chefe do Setor de Programas Sociais</t>
  </si>
  <si>
    <r>
      <t>Chefe do Setor de Programas Sociais Habitacionais</t>
    </r>
    <r>
      <rPr>
        <sz val="11"/>
        <color indexed="10"/>
        <rFont val="Arial"/>
        <family val="2"/>
      </rPr>
      <t xml:space="preserve">  (extinto pela LC 674/13)</t>
    </r>
  </si>
  <si>
    <t>Chefe do Setor de Projetos</t>
  </si>
  <si>
    <t>Chefe do Setor de Projetos e Planta Genérica</t>
  </si>
  <si>
    <t>Chefe do Setor de Projetos Especiais</t>
  </si>
  <si>
    <t>Chefe do Setor de Projetos Folclóricos e Cultura Popular</t>
  </si>
  <si>
    <r>
      <t>Chefe do Setor de Projetos Habitacionais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</si>
  <si>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Chefe do Setor de Projetos Sociais</t>
  </si>
  <si>
    <t>Chefe do Setor de Promoção de Eventos</t>
  </si>
  <si>
    <t>Chefe do Setor de Protocolo e Arquivo [02]</t>
  </si>
  <si>
    <t>Chefe do Setor de Regularização e Monitoramento</t>
  </si>
  <si>
    <t>Chefe do Setor de Relações e Negócios Internacionais</t>
  </si>
  <si>
    <t>Chefe do Setor de Repasse ao Terceiro Setor (criado pela LC 644/12)</t>
  </si>
  <si>
    <t>Chefe do Setor de Repasses Estaduais / Federais e Financiamentos (criado pela LC 644/12)</t>
  </si>
  <si>
    <t>Chefe do Setor de Saúde Bucal Coletiva</t>
  </si>
  <si>
    <t>Chefe do Setor de Segurança Alimentar e Nutricional (criado pela LC 674/13)</t>
  </si>
  <si>
    <t>Chefe do Setor de Serviços Gerais</t>
  </si>
  <si>
    <t>Chefe do Setor de Táxi de Aluguel e Moto Táxi (criado pela LC 644/12)</t>
  </si>
  <si>
    <t>Chefe do Setor de Telefonia</t>
  </si>
  <si>
    <t>Chefe do Setor de Tesouraria</t>
  </si>
  <si>
    <t>Chefe do Setor de Topografia</t>
  </si>
  <si>
    <t>Chefe do Setor de Transporte</t>
  </si>
  <si>
    <t>Chefe do Setor de Transporte Coletivo e Complementar (criado pela LC 644/12)</t>
  </si>
  <si>
    <t>Chefe do Setor de Transporte Escolar e Especial (criado pela LC 644/12)</t>
  </si>
  <si>
    <t>Chefe do Setor de Transporte Interno</t>
  </si>
  <si>
    <t>Chefe do Setor de Transporte Sanitário</t>
  </si>
  <si>
    <t>Chefe do Setor de Unidade Municipal de Cadastro Rural</t>
  </si>
  <si>
    <t>Chefe do Setor de Urgência e Emergência</t>
  </si>
  <si>
    <t>Chefe do Setor de Urgência e Emergência (SAMU)</t>
  </si>
  <si>
    <t>Chefe do Setor de Vagas Ambulatoriais</t>
  </si>
  <si>
    <t>Chefe do Setor de Vagas Hospitalares</t>
  </si>
  <si>
    <t>Chefe do Setor de Varrição de Vias Públicas</t>
  </si>
  <si>
    <t>Chefe do Setor de Varrição e Limpeza de Parques e Jardins</t>
  </si>
  <si>
    <t>Chefe do Setor de Vigilância de Agravos</t>
  </si>
  <si>
    <t>Chefe do Setor de Viveiro de Plantas</t>
  </si>
  <si>
    <t>Chefe do Setor do Centro de Controle Zoonoses</t>
  </si>
  <si>
    <t>Chefe do Setor Fiscal</t>
  </si>
  <si>
    <t>Chefe do Setor Operacional (criado pela LC 644/12)</t>
  </si>
  <si>
    <t>Chefe do Setor Técnico de Projetos e Orçamentos</t>
  </si>
  <si>
    <t>Chefe do Setor Técnico de Trânsito</t>
  </si>
  <si>
    <t>Chefe do Setor Técnico de Vigilância Ambiental</t>
  </si>
  <si>
    <t>Chefe do Setor Técnico de Vigilância Sanitária</t>
  </si>
  <si>
    <t>Chefe do Setor Técnico-Legislativo</t>
  </si>
  <si>
    <t>Chefe do Setor Unidade de Conservação do Parque da Pedra Grande</t>
  </si>
  <si>
    <t>Coordenador Especial de Cidadania</t>
  </si>
  <si>
    <t>Coordenador Especial de Defesa Civil (criado pela LC 674/13)</t>
  </si>
  <si>
    <t>Coordenador Especial de Habitação (criado pela LC 674/13)</t>
  </si>
  <si>
    <t>Coordenador Especial de Planejamento Estratégico</t>
  </si>
  <si>
    <t>Coordenador Especial de Planos de Contribuição de Melhoria</t>
  </si>
  <si>
    <t>Coordenador Especial de Relações Institucionais</t>
  </si>
  <si>
    <r>
      <t>Coordenador Especial de Segurança Alimentar e Nutricional</t>
    </r>
    <r>
      <rPr>
        <sz val="11"/>
        <color indexed="10"/>
        <rFont val="Arial"/>
        <family val="2"/>
      </rPr>
      <t xml:space="preserve"> (extinto pela LC 674/13)</t>
    </r>
  </si>
  <si>
    <t>Coordenador Especial de Solidariedade</t>
  </si>
  <si>
    <t>Coordenador Especial de Tecnologia da Informação</t>
  </si>
  <si>
    <t>Diretor da COMDECON</t>
  </si>
  <si>
    <t>Diretor do Departamento de Abastecimento</t>
  </si>
  <si>
    <t>Diretor do Departamento de Administração da Educação</t>
  </si>
  <si>
    <t>Diretor do Departamento de Administração de Comunicação</t>
  </si>
  <si>
    <t>Diretor do Departamento de Administração de Esportes e Lazer</t>
  </si>
  <si>
    <t>Diretor do Departamento de Administração de Governo</t>
  </si>
  <si>
    <t>Diretor do Departamento de Administração de Infraestrutura</t>
  </si>
  <si>
    <t>Diretor do Departamento de Administração de Obras Públicas</t>
  </si>
  <si>
    <t>Diretor do Departamento de Administração de Recursos Humanos</t>
  </si>
  <si>
    <t>Diretor do Departamento de Assistência Social</t>
  </si>
  <si>
    <t>Diretor do Departamento de Cadastro Técnico Imobiliário (criado pela LC 644/12)</t>
  </si>
  <si>
    <t>Diretor do Departamento de Comércio</t>
  </si>
  <si>
    <t>Diretor do Departamento de Compras e Licitações (criado pela LC 644/12)</t>
  </si>
  <si>
    <t>Diretor do Departamento de Consultoria Jurídica e Cidadania</t>
  </si>
  <si>
    <t>Diretor do Departamento de Contencioso</t>
  </si>
  <si>
    <t>Diretor do Departamento de Cultura</t>
  </si>
  <si>
    <r>
      <t>Diretor do Departamento de Defesa Civil</t>
    </r>
    <r>
      <rPr>
        <sz val="11"/>
        <color indexed="10"/>
        <rFont val="Arial"/>
        <family val="2"/>
      </rPr>
      <t xml:space="preserve"> (extinto pela LC 674/13)</t>
    </r>
  </si>
  <si>
    <t>Diretor do Departamento de Desenvolvimento de Agronegócios</t>
  </si>
  <si>
    <t>Diretor do Departamento de Desenvolvimento de Recursos Humanos</t>
  </si>
  <si>
    <t>Diretor do Departamento de Desenvolvimento Turístico</t>
  </si>
  <si>
    <t>Diretor do Departamento de Educação</t>
  </si>
  <si>
    <t>Diretor do Departamento de Esportes</t>
  </si>
  <si>
    <t>Diretor do Departamento de Eventos</t>
  </si>
  <si>
    <t>Diretor do Departamento de Finanças e Orçamento</t>
  </si>
  <si>
    <t>Diretor do Departamento de Frota Municipal (criado pela LC 644/12)</t>
  </si>
  <si>
    <t>Diretor do Departamento de Geração de Trabalho e Renda</t>
  </si>
  <si>
    <t>Diretor do Departamento de Gestão e Controle</t>
  </si>
  <si>
    <t>Diretor do Departamento de Guarda Municipal</t>
  </si>
  <si>
    <r>
      <t>Diretor do Departamento de Habitação Social</t>
    </r>
    <r>
      <rPr>
        <sz val="11"/>
        <color indexed="10"/>
        <rFont val="Arial"/>
        <family val="2"/>
      </rPr>
      <t xml:space="preserve"> (extinto pela LC 674/13)</t>
    </r>
  </si>
  <si>
    <t>Diretor do Departamento de Imprensa e Comunicação Social</t>
  </si>
  <si>
    <t>Diretor do Departamento de Indústria</t>
  </si>
  <si>
    <t>Diretor do Departamento de Lazer e Atividades Especiais</t>
  </si>
  <si>
    <t>Diretor do Departamento de Meio Ambiente</t>
  </si>
  <si>
    <t>Diretor do Departamento de Planejamento</t>
  </si>
  <si>
    <t>Diretor do Departamento de Planejamento e Gestão de Materiais (criado pela LC 644/12)</t>
  </si>
  <si>
    <t>Diretor do Departamento de Projetos Turísticos</t>
  </si>
  <si>
    <t>Diretor do Departamento de Relações de Segurança</t>
  </si>
  <si>
    <t>Diretor do Departamento de Relações e Negócios Internacionais</t>
  </si>
  <si>
    <t>Diretor do Departamento de Segurança Alimentar e Nutricional (criado pela LC 674/13)</t>
  </si>
  <si>
    <t>Diretor do Departamento de Serviços Administrativos</t>
  </si>
  <si>
    <t>Diretor do Departamento de Serviços Públicos</t>
  </si>
  <si>
    <r>
      <t>Diretor do Departamento de Suprimentos</t>
    </r>
    <r>
      <rPr>
        <sz val="11"/>
        <color indexed="10"/>
        <rFont val="Arial"/>
        <family val="2"/>
      </rPr>
      <t xml:space="preserve"> (extinto pela LC 644/12)</t>
    </r>
  </si>
  <si>
    <t>Diretor do Departamento de Trânsito</t>
  </si>
  <si>
    <t>Diretor do Departamento de Transporte Público (criado pela LC 644/12)</t>
  </si>
  <si>
    <r>
      <t>Diretor do Departamento de Transportes</t>
    </r>
    <r>
      <rPr>
        <sz val="11"/>
        <color indexed="10"/>
        <rFont val="Arial"/>
        <family val="2"/>
      </rPr>
      <t xml:space="preserve"> (extinto pela LC 644/12)</t>
    </r>
  </si>
  <si>
    <t>Diretor do Departamento de Tributos</t>
  </si>
  <si>
    <t>Diretor do Departamento de Urbanismo</t>
  </si>
  <si>
    <t>Diretor do Departamento de Vias Públicas</t>
  </si>
  <si>
    <t>Diretor do Departamento de Vigilância em Saúde</t>
  </si>
  <si>
    <t>Diretor do Departamento Técnico</t>
  </si>
  <si>
    <t>Diretor do Departamento Técnico de Saúde</t>
  </si>
  <si>
    <t>Diretor do Departamento Técnico-Legislativo</t>
  </si>
  <si>
    <t>Gerente da Divisão Atividades Especiais</t>
  </si>
  <si>
    <t xml:space="preserve">Gerente da Divisão de Administração </t>
  </si>
  <si>
    <t>Gerente da Divisão de Administração da Educação</t>
  </si>
  <si>
    <t>Gerente da Divisão de Administração de Espaços Culturais</t>
  </si>
  <si>
    <t>Gerente da Divisão de Administração de Governo</t>
  </si>
  <si>
    <r>
      <t>Gerente da Divisão de Administração de Materiais</t>
    </r>
    <r>
      <rPr>
        <sz val="11"/>
        <color indexed="10"/>
        <rFont val="Arial"/>
        <family val="2"/>
      </rPr>
      <t xml:space="preserve"> (extinto pela LC 644/12)</t>
    </r>
  </si>
  <si>
    <t>Gerente da Divisão de Administração de Obras Públicas</t>
  </si>
  <si>
    <t>Gerente da Divisão de Administração de Próprios Municipais</t>
  </si>
  <si>
    <t>Gerente da Divisão de Administração de Recursos Humanos</t>
  </si>
  <si>
    <t>Gerente da Divisão de Administração de Turismo</t>
  </si>
  <si>
    <t>Gerente da Divisão de Administração e Atendimento de Comércio</t>
  </si>
  <si>
    <t>Gerente da Divisão de Administração e Atendimento de Eventos</t>
  </si>
  <si>
    <t>Gerente da Divisão de Alimentação e Nutrição</t>
  </si>
  <si>
    <t>Gerente da Divisão de Análise de Projetos e Licenciamento Ambiental</t>
  </si>
  <si>
    <t>Gerente da Divisão de Análise e Aprovação de Projetos Particulares</t>
  </si>
  <si>
    <t>Gerente da Divisão de Apoio</t>
  </si>
  <si>
    <t>Gerente da Divisão de Apoio Administrativo [02]</t>
  </si>
  <si>
    <t>Gerente da Divisão de Apoio Administrativo do Esporte e Lazer</t>
  </si>
  <si>
    <t>Gerente da Divisão de Apoio ao Empreendedor (criado pela LC 644/12)</t>
  </si>
  <si>
    <t>Gerente da Divisão de Artes</t>
  </si>
  <si>
    <t>Gerente da Divisão de Assistência Farmacêutica</t>
  </si>
  <si>
    <t>Gerente da Divisão de Assistência Jurídica</t>
  </si>
  <si>
    <t>Gerente da Divisão de Assistência Social</t>
  </si>
  <si>
    <t>Gerente da Divisão de Atendimento e Expediente [02]</t>
  </si>
  <si>
    <t>Gerente da Divisão de Atualizações do Cadastro</t>
  </si>
  <si>
    <t>Gerente da Divisão de Cemitérios e Velórios</t>
  </si>
  <si>
    <t>Gerente da Divisão de Cerimonial</t>
  </si>
  <si>
    <t>Gerente da Divisão de Compras Diretas e Cotações</t>
  </si>
  <si>
    <t>Gerente da Divisão de Consultoria Jurídica</t>
  </si>
  <si>
    <t>Gerente da Divisão de Contencioso</t>
  </si>
  <si>
    <t>Gerente da Divisão de Controladoria</t>
  </si>
  <si>
    <t>Gerente da Divisão de Controle de Projetos e Convênios</t>
  </si>
  <si>
    <t>Gerente da Divisão de Controle e Cadastros (criado pela LC 644/12)</t>
  </si>
  <si>
    <t>Gerente da Divisão de Controle Orçamentário</t>
  </si>
  <si>
    <t>Gerente da Divisão de Defesa do Consumidor</t>
  </si>
  <si>
    <r>
      <t>Gerente da Divisão de Desenvolvimento de Comércio</t>
    </r>
    <r>
      <rPr>
        <sz val="11"/>
        <color indexed="10"/>
        <rFont val="Arial"/>
        <family val="2"/>
      </rPr>
      <t xml:space="preserve"> (extinto pela LC 644/12)</t>
    </r>
  </si>
  <si>
    <t>Gerente da Divisão de Desenvolvimento de Recursos Humanos</t>
  </si>
  <si>
    <t>Gerente da Divisão de Desenvolvimento Industrial</t>
  </si>
  <si>
    <t>Gerente da Divisão de Desenvolvimento Social e Comunitário</t>
  </si>
  <si>
    <t>Gerente da Divisão de Dívida Ativa do Município</t>
  </si>
  <si>
    <t>Gerente da Divisão de Educação Infantil</t>
  </si>
  <si>
    <t>Gerente da Divisão de Engenharia de Tráfego</t>
  </si>
  <si>
    <t>Gerente da Divisão de Ensino Fundamental e EJA</t>
  </si>
  <si>
    <t>Gerente da Divisão de Execução Fiscal</t>
  </si>
  <si>
    <t>Gerente da Divisão de Fiscalização [02]</t>
  </si>
  <si>
    <t>Gerente da Divisão de Fiscalização de Comércio</t>
  </si>
  <si>
    <t>Gerente da Divisão de Fiscalização de Obras Públicas</t>
  </si>
  <si>
    <t>Gerente da Divisão de Fiscalização de Transporte Público (criado pela LC 644/12)</t>
  </si>
  <si>
    <t>Gerente da Divisão de Fiscalização de Tributos</t>
  </si>
  <si>
    <t>Gerente da Divisão de Folclore e Cultura Popular</t>
  </si>
  <si>
    <t>Gerente da Divisão de Folha de Pagamento</t>
  </si>
  <si>
    <t>Gerente da Divisão de Formação</t>
  </si>
  <si>
    <t>Gerente da Divisão de Geração de Trabalho e Capacitação</t>
  </si>
  <si>
    <t>Gerente da Divisão de Geração e Renda</t>
  </si>
  <si>
    <t>Gerente da Divisão de Gestão de Contratos (criado pela LC 644/12)</t>
  </si>
  <si>
    <t>Gerente da Divisão de Guarda Municipal (criado pela LC 644/12)</t>
  </si>
  <si>
    <r>
      <t>Gerente da Divisão de Habitação</t>
    </r>
    <r>
      <rPr>
        <sz val="11"/>
        <color indexed="10"/>
        <rFont val="Arial"/>
        <family val="2"/>
      </rPr>
      <t xml:space="preserve"> (extinto pela LC 674/13)</t>
    </r>
  </si>
  <si>
    <t>Gerente da Divisão de Imprensa</t>
  </si>
  <si>
    <r>
      <t>Gerente da Divisão de Jornalismo</t>
    </r>
    <r>
      <rPr>
        <sz val="11"/>
        <color indexed="17"/>
        <rFont val="Arial"/>
        <family val="2"/>
      </rPr>
      <t xml:space="preserve">  (salário alterado pela LC 616/10)</t>
    </r>
  </si>
  <si>
    <t>Gerente da Divisão de Licitações</t>
  </si>
  <si>
    <t>Gerente da Divisão de Limpeza Pública</t>
  </si>
  <si>
    <t>Gerente da Divisão de Logística Sanitária</t>
  </si>
  <si>
    <t>Gerente da Divisão de Manutenção de Parques e Jardins</t>
  </si>
  <si>
    <t>Gerente da Divisão de Marketing e Publicidade</t>
  </si>
  <si>
    <t>Gerente da Divisão de Materiais (criado pela LC 644/12)</t>
  </si>
  <si>
    <t>Gerente da Divisão de Núcleo de Assessoria de Programas de Saúde</t>
  </si>
  <si>
    <t>Gerente da Divisão de Obras e Manutenção de Próprios Municipais</t>
  </si>
  <si>
    <r>
      <t>Gerente da Divisão de Oficina de Manutenção</t>
    </r>
    <r>
      <rPr>
        <sz val="11"/>
        <color indexed="10"/>
        <rFont val="Arial"/>
        <family val="2"/>
      </rPr>
      <t xml:space="preserve"> (extinto pela LC 644/12)</t>
    </r>
  </si>
  <si>
    <r>
      <t>Gerente da Divisão de Operações</t>
    </r>
    <r>
      <rPr>
        <sz val="11"/>
        <color indexed="10"/>
        <rFont val="Arial"/>
        <family val="2"/>
      </rPr>
      <t xml:space="preserve"> (extinto pela LC 674/13)</t>
    </r>
  </si>
  <si>
    <t>Gerente da Divisão de Patrimônio</t>
  </si>
  <si>
    <t>Gerente da Divisão de Planejamento</t>
  </si>
  <si>
    <t>Gerente da Divisão de Planejamento Ambiental</t>
  </si>
  <si>
    <r>
      <t>Gerente da Divisão de Planejamento de Defesa Civil</t>
    </r>
    <r>
      <rPr>
        <sz val="11"/>
        <color indexed="18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</si>
  <si>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Gerente da Divisão de Planejamento e Estatística</t>
  </si>
  <si>
    <t>Gerente da Divisão de Planejamento Urbano</t>
  </si>
  <si>
    <t>Gerente da Divisão de Planejamento, Avaliação de Risco, Controle e Logística</t>
  </si>
  <si>
    <t>Gerente da Divisão de Planejamento, Avaliação e Controle</t>
  </si>
  <si>
    <t>Gerente da Divisão de Projetos</t>
  </si>
  <si>
    <t>Gerente da Divisão de Projetos de Eventos</t>
  </si>
  <si>
    <t>Gerente da Divisão de Projetos e Orçamento de Obras Públicas</t>
  </si>
  <si>
    <t>Gerente da Divisão de Projetos Turísticos</t>
  </si>
  <si>
    <t>Gerente da Divisão de Proteção Social Básica</t>
  </si>
  <si>
    <t>Gerente da Divisão de Proteção Social Especial</t>
  </si>
  <si>
    <t>Gerente da Divisão de Rádio e Televisão</t>
  </si>
  <si>
    <t>Gerente da Divisão de Recreação e Lazer</t>
  </si>
  <si>
    <t>Gerente da Divisão de Regularização Fundiária</t>
  </si>
  <si>
    <t>Gerente da Divisão de Relações e Negócios Internacionais</t>
  </si>
  <si>
    <t>Gerente da Divisão de Rendas Imobiliárias</t>
  </si>
  <si>
    <t>Gerente da Divisão de Rendas Mobiliárias</t>
  </si>
  <si>
    <t>Gerente da Divisão de Rendimento</t>
  </si>
  <si>
    <t>Gerente da Divisão de Saúde Bucal</t>
  </si>
  <si>
    <t>Gerente da Divisão de Saúde e Segurança do Trabalho</t>
  </si>
  <si>
    <t>Gerente da Divisão de Segurança Alimentar e Nutricional (criado pela LC 674/13)</t>
  </si>
  <si>
    <t>Gerente da Divisão de Serviços Administrativos</t>
  </si>
  <si>
    <t>Gerente da Divisão de Serviços de Análises Clínicas</t>
  </si>
  <si>
    <t>Gerente da Divisão de Serviços de Referência</t>
  </si>
  <si>
    <t>Gerente da Divisão de Suprimentos da Saúde</t>
  </si>
  <si>
    <t>Gerente da Divisão de Tesouraria (Tesoureiro)</t>
  </si>
  <si>
    <t>Gerente da Divisão de Trânsito</t>
  </si>
  <si>
    <t>Gerente da Divisão de Transporte Público (criado pela LC 644/12)</t>
  </si>
  <si>
    <r>
      <t>Gerente da Divisão de Transportes Coletivos</t>
    </r>
    <r>
      <rPr>
        <sz val="11"/>
        <color indexed="10"/>
        <rFont val="Arial"/>
        <family val="2"/>
      </rPr>
      <t xml:space="preserve"> (extinto pela LC 644/12)</t>
    </r>
  </si>
  <si>
    <t>Gerente da Divisão de Transportes Internos Leves</t>
  </si>
  <si>
    <t>Gerente da Divisão de Transportes Internos Pesados</t>
  </si>
  <si>
    <t>Gerente da Divisão de Unidades de Saúde [10]</t>
  </si>
  <si>
    <t>Gerente da Divisão de Vias Públicas Rurais</t>
  </si>
  <si>
    <t>Gerente da Divisão de Vias Públicas Urbanas</t>
  </si>
  <si>
    <t>Gerente da Divisão de Vigilância Ambiental</t>
  </si>
  <si>
    <t>Gerente da Divisão de Vigilância Epidemiológica</t>
  </si>
  <si>
    <t>Gerente da Divisão de Vigilância Patrimonial (criado pela LC 644/12)</t>
  </si>
  <si>
    <t>Gerente da Divisão de Vigilância Sanitária</t>
  </si>
  <si>
    <t>Gerente da Divisão do Centro de Atendimento Psicossocial</t>
  </si>
  <si>
    <t>Gerente da Divisão Técnica</t>
  </si>
  <si>
    <t>Gerente da Divisão Técnico-Administrativo</t>
  </si>
  <si>
    <t>Gerente da Divisão Técnico-Legislativo</t>
  </si>
  <si>
    <t>Gerente da Divisão Técnico-Pedagógica</t>
  </si>
  <si>
    <t>Ouvidor da Saúde</t>
  </si>
  <si>
    <t>Ouvidor do Município</t>
  </si>
  <si>
    <t>Prefeito</t>
  </si>
  <si>
    <t>-</t>
  </si>
  <si>
    <t>Secretária do Chefe de Gabinete</t>
  </si>
  <si>
    <t>Secretária do Prefeito</t>
  </si>
  <si>
    <t>Secretário Adjunto [18]</t>
  </si>
  <si>
    <t>Secretário de Administração</t>
  </si>
  <si>
    <t>Secretário de Agropecuária e Abastecimento</t>
  </si>
  <si>
    <r>
      <t xml:space="preserve">Secretário de </t>
    </r>
    <r>
      <rPr>
        <sz val="10"/>
        <color indexed="8"/>
        <rFont val="Arial"/>
        <family val="2"/>
      </rPr>
      <t>Assistência</t>
    </r>
    <r>
      <rPr>
        <sz val="10"/>
        <rFont val="Arial"/>
        <family val="2"/>
      </rPr>
      <t xml:space="preserve"> e Desenvolvimento Social</t>
    </r>
  </si>
  <si>
    <t>Secretário de Assuntos Jurídicos e da Cidadania</t>
  </si>
  <si>
    <t>Secretário de Comunicação</t>
  </si>
  <si>
    <t>Secretário de Cultura e Eventos</t>
  </si>
  <si>
    <t>Secretário de Desenvolvimento Econômico</t>
  </si>
  <si>
    <t>Secretário de Educação</t>
  </si>
  <si>
    <t>Secretário de Esportes e Lazer</t>
  </si>
  <si>
    <t>Secretário de Governo</t>
  </si>
  <si>
    <t>Secretário de Infraestrutura</t>
  </si>
  <si>
    <t>Secretário de Planejamento e Finanças</t>
  </si>
  <si>
    <t>Secretário de Recursos Humanos</t>
  </si>
  <si>
    <t>Secretário de Saúde</t>
  </si>
  <si>
    <t>Secretário de Segurança Pública</t>
  </si>
  <si>
    <t>Secretário de Transportes e Trânsito</t>
  </si>
  <si>
    <t>Secretário de Turismo</t>
  </si>
  <si>
    <t>Secretário de Urbanismo e Meio Ambiente</t>
  </si>
  <si>
    <t>Vice-Prefeito</t>
  </si>
  <si>
    <t>Obs.: Caso o salário do emprego em comissão seja inferior ao salário base do servidor designado a ocupá-lo, aplicar o percentual constante nesta tabela sobre o salário base do servidor, conforme art. 54, §2º, da LC 582/2008.</t>
  </si>
  <si>
    <t>SUBSÍDIOS – AGENTES POLÍTICOS</t>
  </si>
  <si>
    <t>(reajuste de 6,50% - LC 661/13, de 20 de junho de 2013)</t>
  </si>
  <si>
    <t xml:space="preserve">Ouvidor do Município </t>
  </si>
  <si>
    <t>Secretário</t>
  </si>
  <si>
    <t xml:space="preserve">Secretário Adjunto </t>
  </si>
  <si>
    <t>PARTE 2 – FUNÇÕES GRATIFICADAS – LC 582/08, 616/10 e 644/12</t>
  </si>
  <si>
    <t>FUNÇÕES DE LIVRE PREENCHIMENTO [QTDE.]</t>
  </si>
  <si>
    <t>Supervisor Administrativo da Defesa Civil (criado pela LC 644/12)</t>
  </si>
  <si>
    <t>Supervisor Administrativo de Biblioteca</t>
  </si>
  <si>
    <t>Supervisor Administrativo de Gabinete</t>
  </si>
  <si>
    <t>Supervisor Administrativo de Saúde</t>
  </si>
  <si>
    <t>Supervisor Administrativo do Jurídico</t>
  </si>
  <si>
    <t>Supervisor Agente de Combate a Vetores</t>
  </si>
  <si>
    <t>Supervisor da Consultoria Jurídica e da Cidadania</t>
  </si>
  <si>
    <t>Supervisor da Unidade Municipal de Cadastro Rural</t>
  </si>
  <si>
    <t>Supervisor de Almoxarife e Estoque</t>
  </si>
  <si>
    <t>Supervisor de Arquivo Contábil (criado pela LC 644/12)</t>
  </si>
  <si>
    <t>Supervisor de Arquivo Tributário (criado pela LC 644/12)</t>
  </si>
  <si>
    <t>Supervisor de Arrecadação e Baixa (criado pela LC 644/12)</t>
  </si>
  <si>
    <t>Supervisor de Assuntos Comunitários</t>
  </si>
  <si>
    <t>Supervisor de Atendimento (criado pela LC 644/12)</t>
  </si>
  <si>
    <r>
      <t>Supervisor de Atualização e Cobrança de Débitos</t>
    </r>
    <r>
      <rPr>
        <sz val="11"/>
        <color indexed="10"/>
        <rFont val="Arial"/>
        <family val="2"/>
      </rPr>
      <t xml:space="preserve"> (extinto pela LC 644/12)</t>
    </r>
  </si>
  <si>
    <r>
      <t>Supervisor de Baixa e Cancelamento de Débitos</t>
    </r>
    <r>
      <rPr>
        <sz val="11"/>
        <color indexed="10"/>
        <rFont val="Arial"/>
        <family val="2"/>
      </rPr>
      <t xml:space="preserve"> (extinto pela LC 644/12)</t>
    </r>
  </si>
  <si>
    <t>Supervisor de Biblioteca Infanto Juvenil</t>
  </si>
  <si>
    <t>Supervisor de Cadastro Fiscal Imobiliário (criado pela LC 644/12)</t>
  </si>
  <si>
    <t>Supervisor de Cadastro Fiscal Mobiliário (criado pela LC 644/12)</t>
  </si>
  <si>
    <r>
      <t>Supervisor de Cadastro Imobiliário</t>
    </r>
    <r>
      <rPr>
        <sz val="11"/>
        <color indexed="10"/>
        <rFont val="Arial"/>
        <family val="2"/>
      </rPr>
      <t xml:space="preserve"> (extinto pela LC 644/12)</t>
    </r>
  </si>
  <si>
    <r>
      <t>Supervisor de Cadastro Mobiliário</t>
    </r>
    <r>
      <rPr>
        <sz val="11"/>
        <color indexed="10"/>
        <rFont val="Arial"/>
        <family val="2"/>
      </rPr>
      <t xml:space="preserve"> (extinto pela LC 644/12)</t>
    </r>
  </si>
  <si>
    <t>Supervisor de Cálculo e Emolumentos (criado pela LC 644/12)</t>
  </si>
  <si>
    <t>Supervisor de Compras</t>
  </si>
  <si>
    <t>Supervisor de Comunicação de Expediente e Correspondência</t>
  </si>
  <si>
    <t>Supervisor de Conservação</t>
  </si>
  <si>
    <t>Supervisor de Contabilidade</t>
  </si>
  <si>
    <t>Supervisor de Contas a Pagar (criado pela LC 644/12)</t>
  </si>
  <si>
    <t>Supervisor de Controle de Projetos e Convênios (criado pela LC 644/12)</t>
  </si>
  <si>
    <t>Supervisor de Controle e Execução de Despesas (criado pela LC 644/12)</t>
  </si>
  <si>
    <t>Supervisor de Controle e Lançamento Imobiliário (criado pela LC 644/12)</t>
  </si>
  <si>
    <t>Supervisor de Controle e Lançamento Mobiliário (criado pela LC 644/12)</t>
  </si>
  <si>
    <r>
      <t>Supervisor de Controle Orçamentário</t>
    </r>
    <r>
      <rPr>
        <sz val="11"/>
        <color indexed="10"/>
        <rFont val="Arial"/>
        <family val="2"/>
      </rPr>
      <t xml:space="preserve"> (extinto pela LC 644/12)</t>
    </r>
  </si>
  <si>
    <t>Supervisor de Convênios e Prestação de Contas</t>
  </si>
  <si>
    <t>Supervisor de Copa</t>
  </si>
  <si>
    <t>Supervisor de Empenho (criado pela LC 644/12)</t>
  </si>
  <si>
    <t>Supervisor de Execução (criado pela LC 644/12)</t>
  </si>
  <si>
    <t>Supervisor de Expediente (criado pela LC 644/12)</t>
  </si>
  <si>
    <t>Supervisor de Fiscalização de Estacionamento Regulamentado</t>
  </si>
  <si>
    <t>Supervisor de Fiscalização de Industria Comercio</t>
  </si>
  <si>
    <t>Supervisor de Fiscalização Imobiliária</t>
  </si>
  <si>
    <t>Supervisor de Fiscalização Mobiliaria</t>
  </si>
  <si>
    <t>Supervisor de Fomento (criado pela LC 644/12)</t>
  </si>
  <si>
    <t>Supervisor de Inscrição e Controle</t>
  </si>
  <si>
    <t>Supervisor de ISTBI (criado pela LC 644/12)</t>
  </si>
  <si>
    <t>Supervisor de Junta Militar</t>
  </si>
  <si>
    <t>Supervisor de Lançamento e Controle</t>
  </si>
  <si>
    <t>Supervisor de Licitação</t>
  </si>
  <si>
    <t>Supervisor de Mercado e Feiras</t>
  </si>
  <si>
    <t>Supervisor de Merenda Escolar</t>
  </si>
  <si>
    <t>Supervisor de Museu</t>
  </si>
  <si>
    <t>Supervisor de Padaria e Hidrossolúvel</t>
  </si>
  <si>
    <t>Supervisor de Patrimônio</t>
  </si>
  <si>
    <t>Supervisor de Patrocínio Incentivado</t>
  </si>
  <si>
    <r>
      <t>Supervisor de Pessoal</t>
    </r>
    <r>
      <rPr>
        <sz val="11"/>
        <color indexed="10"/>
        <rFont val="Arial"/>
        <family val="2"/>
      </rPr>
      <t xml:space="preserve"> (extinto pela LC 644/12)</t>
    </r>
  </si>
  <si>
    <t>Supervisor de Planejamento e Estatística (criado pela LC 644/12)</t>
  </si>
  <si>
    <t>Supervisor de Processos de Execução Fiscal</t>
  </si>
  <si>
    <t>Supervisor de Programas Especiais</t>
  </si>
  <si>
    <t>Supervisor de Recursos Humanos [4] (criado pela LC 644/12)</t>
  </si>
  <si>
    <t>Supervisor de Relações de Consumo</t>
  </si>
  <si>
    <t>Supervisor de Rendas Imobiliárias</t>
  </si>
  <si>
    <t>Supervisor de Rendas Mobiliarias</t>
  </si>
  <si>
    <t>Supervisor de Serviços de Transito</t>
  </si>
  <si>
    <t>Supervisor de Setor Fiscal (criado pela LC 644/12)</t>
  </si>
  <si>
    <t>Supervisor de Sistema de Telefonia</t>
  </si>
  <si>
    <t>Supervisor de Tesouraria</t>
  </si>
  <si>
    <t>Supervisor de Transito</t>
  </si>
  <si>
    <t>Supervisor de Velórios e Cemitérios</t>
  </si>
  <si>
    <t>Supervisor de Vigilância Patrimonial (criado pela LC 644/12)</t>
  </si>
  <si>
    <t>Supervisor do Contencioso</t>
  </si>
  <si>
    <t>Supervisor do Setor de Fiscalização de Meio Ambiente</t>
  </si>
  <si>
    <t>Supervisor do Setor de Fiscalização de Obras</t>
  </si>
  <si>
    <t>Supervisor do Setor de Varrição de Vias Públicas</t>
  </si>
  <si>
    <t>Supervisor do Setor de Varrição e Limpeza de Parques e Jardins</t>
  </si>
  <si>
    <t>Supervisor do Setor Técnico de Vigilância Sanitária</t>
  </si>
  <si>
    <t>Supervisor Especial de Abastecimento e Manutenção de Veículo</t>
  </si>
  <si>
    <t>Supervisor Especial de Conservação de Vias Publicas</t>
  </si>
  <si>
    <t>Supervisor Especial de Estradas Municipais</t>
  </si>
  <si>
    <t>Supervisor Especial de Execução de Obras</t>
  </si>
  <si>
    <t>Supervisor Especial de Limpeza Publica</t>
  </si>
  <si>
    <t>Supervisor Especial de Parques e Jardins</t>
  </si>
  <si>
    <t>Supervisor Especial de Transportes</t>
  </si>
  <si>
    <t>Supervisor Fiscalização de Posturas Municipais</t>
  </si>
  <si>
    <t>Obs.: Caso o salário do emprego em comissão seja inferior ao salário base do servidor designado a ocupá-lo, aplicar o percentual constante nesta tabela sobre o salário base do servidor, conforme art. 54, §2º, da LC 582/08.</t>
  </si>
  <si>
    <t>AUXILIAR REAJUSTE EMPREGOS EM COMISSÃO</t>
  </si>
  <si>
    <t>Assessor de Assuntos Segmentários</t>
  </si>
  <si>
    <t>Assessor de Gestão e Controle</t>
  </si>
  <si>
    <t>Assessor de Gestão Pública</t>
  </si>
  <si>
    <t>Assessor de Relações Públicas e Comunicação</t>
  </si>
  <si>
    <t>Assessor de Secretaria Municipal</t>
  </si>
  <si>
    <t>Assessor Especial I</t>
  </si>
  <si>
    <t>Assessor Especial II</t>
  </si>
  <si>
    <t>Assessor Especial III</t>
  </si>
  <si>
    <t>Assessor Especial IV</t>
  </si>
  <si>
    <t>Assessor I</t>
  </si>
  <si>
    <t>Assessor II</t>
  </si>
  <si>
    <t>Assessor III</t>
  </si>
  <si>
    <t>Assessor IV</t>
  </si>
  <si>
    <t>Assessor V</t>
  </si>
  <si>
    <t>Chefe de Setor</t>
  </si>
  <si>
    <t>Coordenador Especial</t>
  </si>
  <si>
    <t>Diretor de Departamento</t>
  </si>
  <si>
    <t>Gerente de Divisão</t>
  </si>
  <si>
    <t>Chefe de Gabinete, Ouvidor do Município e Secretário Municipal</t>
  </si>
  <si>
    <t>Secretário Adjunto</t>
  </si>
  <si>
    <t>FUNÇÃO GRATIFICADA</t>
  </si>
  <si>
    <t>Supervisor – 10%</t>
  </si>
  <si>
    <t>Supervisor – 15%</t>
  </si>
  <si>
    <t>Supervisor – 20%</t>
  </si>
  <si>
    <t>Auxiliar de Ações Comunitárias</t>
  </si>
  <si>
    <t>Auxiliar Administrativo</t>
  </si>
  <si>
    <t>PREFEITO</t>
  </si>
  <si>
    <t>VICE-PREFEITO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</si>
</sst>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%"/>
  </numFmts>
  <fonts count="39">
    <font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3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b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trike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5" fontId="0" fillId="0" borderId="0" xfId="0" applyNumberFormat="1" applyFill="1" applyAlignment="1">
      <alignment horizontal="right" vertic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 shrinkToFit="1"/>
    </xf>
    <xf numFmtId="164" fontId="3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4" fontId="0" fillId="0" borderId="1" xfId="0" applyFont="1" applyBorder="1" applyAlignment="1">
      <alignment horizontal="center" vertical="center" wrapText="1" shrinkToFit="1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 shrinkToFi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wrapText="1" shrinkToFit="1"/>
    </xf>
    <xf numFmtId="164" fontId="4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 shrinkToFit="1"/>
    </xf>
    <xf numFmtId="164" fontId="7" fillId="0" borderId="1" xfId="0" applyFont="1" applyBorder="1" applyAlignment="1">
      <alignment horizontal="center" vertical="center" wrapText="1" shrinkToFit="1"/>
    </xf>
    <xf numFmtId="164" fontId="8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 shrinkToFit="1"/>
    </xf>
    <xf numFmtId="164" fontId="7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6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right" vertic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right" vertical="center"/>
    </xf>
    <xf numFmtId="164" fontId="10" fillId="0" borderId="1" xfId="0" applyFont="1" applyBorder="1" applyAlignment="1">
      <alignment vertical="center" shrinkToFit="1"/>
    </xf>
    <xf numFmtId="164" fontId="10" fillId="0" borderId="1" xfId="0" applyFont="1" applyBorder="1" applyAlignment="1">
      <alignment horizontal="center" vertical="center" wrapText="1" shrinkToFit="1"/>
    </xf>
    <xf numFmtId="164" fontId="10" fillId="0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vertical="center" shrinkToFit="1"/>
    </xf>
    <xf numFmtId="165" fontId="11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shrinkToFi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 shrinkToFit="1"/>
    </xf>
    <xf numFmtId="164" fontId="6" fillId="0" borderId="1" xfId="0" applyFont="1" applyFill="1" applyBorder="1" applyAlignment="1">
      <alignment vertical="center" shrinkToFit="1"/>
    </xf>
    <xf numFmtId="164" fontId="5" fillId="0" borderId="1" xfId="0" applyFont="1" applyFill="1" applyBorder="1" applyAlignment="1">
      <alignment horizontal="center" vertical="center" shrinkToFi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/>
    </xf>
    <xf numFmtId="164" fontId="5" fillId="0" borderId="1" xfId="0" applyFont="1" applyFill="1" applyBorder="1" applyAlignment="1">
      <alignment vertical="center" shrinkToFit="1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center" vertical="center" wrapText="1" shrinkToFit="1"/>
    </xf>
    <xf numFmtId="164" fontId="6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164" fontId="13" fillId="0" borderId="1" xfId="0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/>
    </xf>
    <xf numFmtId="164" fontId="11" fillId="0" borderId="1" xfId="0" applyFont="1" applyFill="1" applyBorder="1" applyAlignment="1">
      <alignment vertical="center" shrinkToFit="1"/>
    </xf>
    <xf numFmtId="164" fontId="7" fillId="0" borderId="1" xfId="0" applyFont="1" applyFill="1" applyBorder="1" applyAlignment="1">
      <alignment horizontal="center" vertical="center" shrinkToFit="1"/>
    </xf>
    <xf numFmtId="164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vertical="center" shrinkToFit="1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3" borderId="1" xfId="0" applyFont="1" applyFill="1" applyBorder="1" applyAlignment="1">
      <alignment vertical="center"/>
    </xf>
    <xf numFmtId="164" fontId="16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5" fillId="3" borderId="1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4" fontId="17" fillId="0" borderId="1" xfId="0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9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0" fillId="0" borderId="0" xfId="0" applyAlignment="1">
      <alignment shrinkToFit="1"/>
    </xf>
    <xf numFmtId="164" fontId="21" fillId="0" borderId="0" xfId="0" applyFont="1" applyFill="1" applyBorder="1" applyAlignment="1">
      <alignment horizontal="center" vertical="center" shrinkToFit="1"/>
    </xf>
    <xf numFmtId="164" fontId="21" fillId="5" borderId="1" xfId="0" applyFont="1" applyFill="1" applyBorder="1" applyAlignment="1">
      <alignment horizontal="center" vertical="center" shrinkToFit="1"/>
    </xf>
    <xf numFmtId="164" fontId="21" fillId="5" borderId="1" xfId="0" applyFont="1" applyFill="1" applyBorder="1" applyAlignment="1">
      <alignment horizontal="center" vertical="center"/>
    </xf>
    <xf numFmtId="164" fontId="22" fillId="5" borderId="1" xfId="0" applyFont="1" applyFill="1" applyBorder="1" applyAlignment="1">
      <alignment horizontal="center" vertical="center" shrinkToFit="1"/>
    </xf>
    <xf numFmtId="164" fontId="23" fillId="0" borderId="1" xfId="0" applyFont="1" applyBorder="1" applyAlignment="1">
      <alignment vertical="center" shrinkToFit="1"/>
    </xf>
    <xf numFmtId="165" fontId="24" fillId="0" borderId="1" xfId="0" applyNumberFormat="1" applyFont="1" applyBorder="1" applyAlignment="1">
      <alignment/>
    </xf>
    <xf numFmtId="167" fontId="23" fillId="0" borderId="1" xfId="0" applyNumberFormat="1" applyFont="1" applyBorder="1" applyAlignment="1">
      <alignment horizontal="center" vertical="center" shrinkToFit="1"/>
    </xf>
    <xf numFmtId="164" fontId="24" fillId="0" borderId="1" xfId="0" applyFont="1" applyBorder="1" applyAlignment="1">
      <alignment vertical="center" shrinkToFit="1"/>
    </xf>
    <xf numFmtId="167" fontId="24" fillId="0" borderId="1" xfId="0" applyNumberFormat="1" applyFont="1" applyBorder="1" applyAlignment="1">
      <alignment horizontal="center" vertical="center" shrinkToFit="1"/>
    </xf>
    <xf numFmtId="164" fontId="25" fillId="0" borderId="1" xfId="0" applyFont="1" applyBorder="1" applyAlignment="1">
      <alignment vertical="center" shrinkToFit="1"/>
    </xf>
    <xf numFmtId="165" fontId="25" fillId="0" borderId="1" xfId="0" applyNumberFormat="1" applyFont="1" applyBorder="1" applyAlignment="1">
      <alignment/>
    </xf>
    <xf numFmtId="167" fontId="25" fillId="0" borderId="1" xfId="0" applyNumberFormat="1" applyFont="1" applyBorder="1" applyAlignment="1">
      <alignment horizontal="center" vertical="center" shrinkToFit="1"/>
    </xf>
    <xf numFmtId="164" fontId="27" fillId="0" borderId="1" xfId="0" applyFont="1" applyBorder="1" applyAlignment="1">
      <alignment vertical="center" shrinkToFit="1"/>
    </xf>
    <xf numFmtId="165" fontId="27" fillId="0" borderId="1" xfId="0" applyNumberFormat="1" applyFont="1" applyBorder="1" applyAlignment="1">
      <alignment/>
    </xf>
    <xf numFmtId="167" fontId="27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right"/>
    </xf>
    <xf numFmtId="164" fontId="27" fillId="0" borderId="1" xfId="0" applyFont="1" applyFill="1" applyBorder="1" applyAlignment="1">
      <alignment vertical="center" shrinkToFit="1"/>
    </xf>
    <xf numFmtId="167" fontId="27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/>
    </xf>
    <xf numFmtId="164" fontId="25" fillId="0" borderId="1" xfId="0" applyFont="1" applyFill="1" applyBorder="1" applyAlignment="1">
      <alignment vertical="center" shrinkToFit="1"/>
    </xf>
    <xf numFmtId="167" fontId="25" fillId="0" borderId="1" xfId="0" applyNumberFormat="1" applyFont="1" applyFill="1" applyBorder="1" applyAlignment="1">
      <alignment horizontal="center" vertical="center" shrinkToFit="1"/>
    </xf>
    <xf numFmtId="164" fontId="28" fillId="0" borderId="1" xfId="0" applyFont="1" applyBorder="1" applyAlignment="1">
      <alignment vertical="center" shrinkToFit="1"/>
    </xf>
    <xf numFmtId="165" fontId="28" fillId="0" borderId="1" xfId="0" applyNumberFormat="1" applyFont="1" applyBorder="1" applyAlignment="1">
      <alignment/>
    </xf>
    <xf numFmtId="167" fontId="28" fillId="0" borderId="1" xfId="0" applyNumberFormat="1" applyFont="1" applyBorder="1" applyAlignment="1">
      <alignment horizontal="center" vertical="center" shrinkToFit="1"/>
    </xf>
    <xf numFmtId="164" fontId="13" fillId="0" borderId="0" xfId="0" applyFont="1" applyAlignment="1">
      <alignment/>
    </xf>
    <xf numFmtId="167" fontId="23" fillId="0" borderId="1" xfId="0" applyNumberFormat="1" applyFont="1" applyFill="1" applyBorder="1" applyAlignment="1">
      <alignment horizontal="center" vertical="center" shrinkToFit="1"/>
    </xf>
    <xf numFmtId="165" fontId="24" fillId="0" borderId="1" xfId="0" applyNumberFormat="1" applyFont="1" applyBorder="1" applyAlignment="1">
      <alignment vertical="center" shrinkToFit="1"/>
    </xf>
    <xf numFmtId="167" fontId="25" fillId="0" borderId="1" xfId="0" applyNumberFormat="1" applyFont="1" applyBorder="1" applyAlignment="1">
      <alignment horizontal="center" vertical="center" wrapText="1"/>
    </xf>
    <xf numFmtId="164" fontId="30" fillId="0" borderId="0" xfId="0" applyFont="1" applyAlignment="1">
      <alignment/>
    </xf>
    <xf numFmtId="165" fontId="23" fillId="0" borderId="1" xfId="0" applyNumberFormat="1" applyFont="1" applyBorder="1" applyAlignment="1">
      <alignment horizontal="right" vertical="center" shrinkToFit="1"/>
    </xf>
    <xf numFmtId="164" fontId="31" fillId="2" borderId="1" xfId="0" applyFont="1" applyFill="1" applyBorder="1" applyAlignment="1">
      <alignment vertical="center" shrinkToFit="1"/>
    </xf>
    <xf numFmtId="165" fontId="31" fillId="2" borderId="1" xfId="0" applyNumberFormat="1" applyFont="1" applyFill="1" applyBorder="1" applyAlignment="1">
      <alignment horizontal="right" vertical="center" shrinkToFit="1"/>
    </xf>
    <xf numFmtId="167" fontId="31" fillId="2" borderId="1" xfId="0" applyNumberFormat="1" applyFont="1" applyFill="1" applyBorder="1" applyAlignment="1">
      <alignment horizontal="center" vertical="center" shrinkToFit="1"/>
    </xf>
    <xf numFmtId="165" fontId="24" fillId="0" borderId="1" xfId="0" applyNumberFormat="1" applyFont="1" applyBorder="1" applyAlignment="1">
      <alignment horizontal="right" vertical="center" shrinkToFit="1"/>
    </xf>
    <xf numFmtId="164" fontId="32" fillId="2" borderId="1" xfId="0" applyFont="1" applyFill="1" applyBorder="1" applyAlignment="1">
      <alignment vertical="center" shrinkToFit="1"/>
    </xf>
    <xf numFmtId="165" fontId="32" fillId="2" borderId="1" xfId="0" applyNumberFormat="1" applyFont="1" applyFill="1" applyBorder="1" applyAlignment="1">
      <alignment horizontal="right" vertical="center" shrinkToFit="1"/>
    </xf>
    <xf numFmtId="167" fontId="32" fillId="2" borderId="1" xfId="0" applyNumberFormat="1" applyFont="1" applyFill="1" applyBorder="1" applyAlignment="1">
      <alignment horizontal="center" vertical="center" shrinkToFit="1"/>
    </xf>
    <xf numFmtId="164" fontId="4" fillId="0" borderId="1" xfId="0" applyFont="1" applyBorder="1" applyAlignment="1">
      <alignment horizontal="justify" wrapText="1"/>
    </xf>
    <xf numFmtId="164" fontId="21" fillId="5" borderId="2" xfId="0" applyFont="1" applyFill="1" applyBorder="1" applyAlignment="1">
      <alignment horizontal="center" vertical="center" shrinkToFit="1"/>
    </xf>
    <xf numFmtId="164" fontId="21" fillId="5" borderId="3" xfId="0" applyFont="1" applyFill="1" applyBorder="1" applyAlignment="1">
      <alignment horizontal="center" vertical="center" shrinkToFit="1"/>
    </xf>
    <xf numFmtId="164" fontId="31" fillId="2" borderId="1" xfId="0" applyFont="1" applyFill="1" applyBorder="1" applyAlignment="1">
      <alignment horizontal="left" vertical="center" shrinkToFit="1"/>
    </xf>
    <xf numFmtId="165" fontId="32" fillId="2" borderId="1" xfId="0" applyNumberFormat="1" applyFont="1" applyFill="1" applyBorder="1" applyAlignment="1">
      <alignment/>
    </xf>
    <xf numFmtId="164" fontId="32" fillId="2" borderId="1" xfId="0" applyFont="1" applyFill="1" applyBorder="1" applyAlignment="1">
      <alignment horizontal="left" shrinkToFit="1"/>
    </xf>
    <xf numFmtId="164" fontId="0" fillId="0" borderId="0" xfId="0" applyAlignment="1">
      <alignment/>
    </xf>
    <xf numFmtId="164" fontId="33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7" fillId="0" borderId="1" xfId="0" applyFont="1" applyBorder="1" applyAlignment="1">
      <alignment vertical="center"/>
    </xf>
    <xf numFmtId="164" fontId="24" fillId="0" borderId="0" xfId="0" applyFont="1" applyAlignment="1">
      <alignment/>
    </xf>
    <xf numFmtId="164" fontId="24" fillId="0" borderId="1" xfId="0" applyFont="1" applyBorder="1" applyAlignment="1">
      <alignment vertical="center"/>
    </xf>
    <xf numFmtId="167" fontId="24" fillId="0" borderId="1" xfId="0" applyNumberFormat="1" applyFont="1" applyBorder="1" applyAlignment="1">
      <alignment horizontal="center" vertical="center"/>
    </xf>
    <xf numFmtId="164" fontId="27" fillId="0" borderId="1" xfId="0" applyFont="1" applyBorder="1" applyAlignment="1">
      <alignment vertical="center" wrapText="1"/>
    </xf>
    <xf numFmtId="165" fontId="27" fillId="0" borderId="1" xfId="0" applyNumberFormat="1" applyFont="1" applyBorder="1" applyAlignment="1">
      <alignment horizontal="right" vertical="center" wrapText="1"/>
    </xf>
    <xf numFmtId="164" fontId="25" fillId="0" borderId="1" xfId="0" applyFont="1" applyBorder="1" applyAlignment="1">
      <alignment vertical="center"/>
    </xf>
    <xf numFmtId="165" fontId="26" fillId="0" borderId="1" xfId="0" applyNumberFormat="1" applyFont="1" applyBorder="1" applyAlignment="1">
      <alignment/>
    </xf>
    <xf numFmtId="167" fontId="26" fillId="0" borderId="1" xfId="0" applyNumberFormat="1" applyFont="1" applyBorder="1" applyAlignment="1">
      <alignment horizontal="center" vertical="center"/>
    </xf>
    <xf numFmtId="164" fontId="25" fillId="0" borderId="1" xfId="0" applyFont="1" applyFill="1" applyBorder="1" applyAlignment="1">
      <alignment vertical="center"/>
    </xf>
    <xf numFmtId="164" fontId="34" fillId="5" borderId="1" xfId="0" applyFont="1" applyFill="1" applyBorder="1" applyAlignment="1">
      <alignment horizontal="center" vertical="center" shrinkToFit="1"/>
    </xf>
    <xf numFmtId="164" fontId="35" fillId="0" borderId="1" xfId="0" applyFont="1" applyBorder="1" applyAlignment="1">
      <alignment vertical="center" shrinkToFit="1"/>
    </xf>
    <xf numFmtId="165" fontId="36" fillId="0" borderId="1" xfId="0" applyNumberFormat="1" applyFont="1" applyBorder="1" applyAlignment="1">
      <alignment/>
    </xf>
    <xf numFmtId="164" fontId="36" fillId="0" borderId="1" xfId="0" applyFont="1" applyBorder="1" applyAlignment="1">
      <alignment vertical="center" shrinkToFit="1"/>
    </xf>
    <xf numFmtId="164" fontId="36" fillId="0" borderId="0" xfId="0" applyFont="1" applyAlignment="1">
      <alignment shrinkToFit="1"/>
    </xf>
    <xf numFmtId="165" fontId="36" fillId="0" borderId="0" xfId="0" applyNumberFormat="1" applyFont="1" applyAlignment="1">
      <alignment/>
    </xf>
    <xf numFmtId="164" fontId="37" fillId="2" borderId="1" xfId="0" applyFont="1" applyFill="1" applyBorder="1" applyAlignment="1">
      <alignment horizontal="left" vertical="center" shrinkToFit="1"/>
    </xf>
    <xf numFmtId="165" fontId="34" fillId="5" borderId="1" xfId="0" applyNumberFormat="1" applyFont="1" applyFill="1" applyBorder="1" applyAlignment="1">
      <alignment/>
    </xf>
    <xf numFmtId="164" fontId="38" fillId="2" borderId="1" xfId="0" applyFont="1" applyFill="1" applyBorder="1" applyAlignment="1">
      <alignment horizontal="left" shrinkToFit="1"/>
    </xf>
    <xf numFmtId="164" fontId="38" fillId="0" borderId="0" xfId="0" applyFont="1" applyAlignment="1">
      <alignment shrinkToFit="1"/>
    </xf>
    <xf numFmtId="164" fontId="36" fillId="0" borderId="1" xfId="0" applyFont="1" applyBorder="1" applyAlignment="1">
      <alignment vertical="center"/>
    </xf>
    <xf numFmtId="165" fontId="36" fillId="0" borderId="0" xfId="0" applyNumberFormat="1" applyFont="1" applyAlignment="1">
      <alignment shrinkToFit="1"/>
    </xf>
    <xf numFmtId="164" fontId="37" fillId="2" borderId="1" xfId="0" applyFont="1" applyFill="1" applyBorder="1" applyAlignment="1">
      <alignment/>
    </xf>
    <xf numFmtId="165" fontId="38" fillId="2" borderId="1" xfId="0" applyNumberFormat="1" applyFont="1" applyFill="1" applyBorder="1" applyAlignment="1">
      <alignment horizontal="center" vertical="center" wrapText="1"/>
    </xf>
    <xf numFmtId="165" fontId="37" fillId="2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5" fontId="22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3</xdr:row>
      <xdr:rowOff>28575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76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3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3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3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3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3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4257675</xdr:colOff>
      <xdr:row>0</xdr:row>
      <xdr:rowOff>933450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76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4248150</xdr:colOff>
      <xdr:row>0</xdr:row>
      <xdr:rowOff>933450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 topLeftCell="A1">
      <selection activeCell="A5" sqref="A5"/>
    </sheetView>
  </sheetViews>
  <sheetFormatPr defaultColWidth="12.57421875" defaultRowHeight="12.75"/>
  <cols>
    <col min="1" max="1" width="51.8515625" style="1" customWidth="1"/>
    <col min="2" max="2" width="12.28125" style="2" customWidth="1"/>
    <col min="3" max="3" width="12.421875" style="1" customWidth="1"/>
    <col min="4" max="4" width="11.7109375" style="3" customWidth="1"/>
    <col min="5" max="5" width="12.140625" style="4" customWidth="1"/>
    <col min="6" max="6" width="11.57421875" style="5" customWidth="1"/>
    <col min="7" max="16384" width="11.57421875" style="0" customWidth="1"/>
  </cols>
  <sheetData>
    <row r="1" spans="1:6" s="3" customFormat="1" ht="23.25" customHeight="1">
      <c r="A1" s="6"/>
      <c r="B1" s="6"/>
      <c r="C1" s="6"/>
      <c r="D1" s="6"/>
      <c r="E1" s="6"/>
      <c r="F1" s="7"/>
    </row>
    <row r="2" spans="1:6" s="3" customFormat="1" ht="23.25" customHeight="1">
      <c r="A2" s="6"/>
      <c r="B2" s="6"/>
      <c r="C2" s="6"/>
      <c r="D2" s="6"/>
      <c r="E2" s="6"/>
      <c r="F2" s="7"/>
    </row>
    <row r="3" spans="1:6" s="3" customFormat="1" ht="23.25" customHeight="1">
      <c r="A3" s="6"/>
      <c r="B3" s="6"/>
      <c r="C3" s="6"/>
      <c r="D3" s="6"/>
      <c r="E3" s="6"/>
      <c r="F3" s="7"/>
    </row>
    <row r="4" spans="1:6" s="3" customFormat="1" ht="23.25" customHeight="1">
      <c r="A4" s="6"/>
      <c r="B4" s="6"/>
      <c r="C4" s="6"/>
      <c r="D4" s="6"/>
      <c r="E4" s="6"/>
      <c r="F4" s="7"/>
    </row>
    <row r="5" spans="1:6" s="3" customFormat="1" ht="23.25" customHeight="1">
      <c r="A5" s="8" t="s">
        <v>0</v>
      </c>
      <c r="B5" s="8"/>
      <c r="C5" s="8"/>
      <c r="D5" s="8"/>
      <c r="E5" s="8"/>
      <c r="F5" s="7"/>
    </row>
    <row r="6" spans="1:6" s="3" customFormat="1" ht="23.25" customHeight="1">
      <c r="A6" s="9" t="s">
        <v>1</v>
      </c>
      <c r="B6" s="9"/>
      <c r="C6" s="9"/>
      <c r="D6" s="9"/>
      <c r="E6" s="9"/>
      <c r="F6" s="7"/>
    </row>
    <row r="7" spans="1:5" s="14" customFormat="1" ht="25.5" customHeight="1">
      <c r="A7" s="10" t="s">
        <v>2</v>
      </c>
      <c r="B7" s="10" t="s">
        <v>3</v>
      </c>
      <c r="C7" s="11" t="s">
        <v>4</v>
      </c>
      <c r="D7" s="12" t="s">
        <v>5</v>
      </c>
      <c r="E7" s="13" t="s">
        <v>6</v>
      </c>
    </row>
    <row r="8" spans="1:5" ht="12.75">
      <c r="A8" s="15" t="s">
        <v>7</v>
      </c>
      <c r="B8" s="16" t="s">
        <v>8</v>
      </c>
      <c r="C8" s="17" t="s">
        <v>9</v>
      </c>
      <c r="D8" s="18">
        <v>40</v>
      </c>
      <c r="E8" s="19">
        <f>QS5!C10</f>
        <v>2534.06</v>
      </c>
    </row>
    <row r="9" spans="1:5" ht="12.75" customHeight="1">
      <c r="A9" s="15" t="s">
        <v>10</v>
      </c>
      <c r="B9" s="16" t="s">
        <v>8</v>
      </c>
      <c r="C9" s="20" t="s">
        <v>11</v>
      </c>
      <c r="D9" s="21">
        <v>40</v>
      </c>
      <c r="E9" s="22">
        <f>E11/120*220</f>
        <v>8146.34</v>
      </c>
    </row>
    <row r="10" spans="1:5" ht="12.75">
      <c r="A10" s="15"/>
      <c r="B10" s="16"/>
      <c r="C10" s="20"/>
      <c r="D10" s="21">
        <v>30</v>
      </c>
      <c r="E10" s="22">
        <f>E11/120*180</f>
        <v>6665.19</v>
      </c>
    </row>
    <row r="11" spans="1:5" ht="12.75">
      <c r="A11" s="15"/>
      <c r="B11" s="16"/>
      <c r="C11" s="20"/>
      <c r="D11" s="23">
        <v>20</v>
      </c>
      <c r="E11" s="24">
        <f>QS5!C29</f>
        <v>4443.46</v>
      </c>
    </row>
    <row r="12" spans="1:5" ht="12.75">
      <c r="A12" s="15" t="s">
        <v>12</v>
      </c>
      <c r="B12" s="16" t="s">
        <v>13</v>
      </c>
      <c r="C12" s="25" t="s">
        <v>14</v>
      </c>
      <c r="D12" s="18">
        <v>44</v>
      </c>
      <c r="E12" s="19">
        <f>QS1!C10</f>
        <v>933.54</v>
      </c>
    </row>
    <row r="13" spans="1:5" ht="12.75">
      <c r="A13" s="15" t="s">
        <v>15</v>
      </c>
      <c r="B13" s="16" t="s">
        <v>13</v>
      </c>
      <c r="C13" s="25" t="s">
        <v>16</v>
      </c>
      <c r="D13" s="18">
        <v>30</v>
      </c>
      <c r="E13" s="19">
        <f>QS1!C12</f>
        <v>990.39</v>
      </c>
    </row>
    <row r="14" spans="1:5" ht="12.75">
      <c r="A14" s="15" t="s">
        <v>17</v>
      </c>
      <c r="B14" s="16" t="s">
        <v>13</v>
      </c>
      <c r="C14" s="25" t="s">
        <v>14</v>
      </c>
      <c r="D14" s="18">
        <v>44</v>
      </c>
      <c r="E14" s="19">
        <f>QS1!C10</f>
        <v>933.54</v>
      </c>
    </row>
    <row r="15" spans="1:5" ht="12.75">
      <c r="A15" s="15" t="s">
        <v>18</v>
      </c>
      <c r="B15" s="16" t="s">
        <v>13</v>
      </c>
      <c r="C15" s="25" t="s">
        <v>19</v>
      </c>
      <c r="D15" s="18">
        <v>44</v>
      </c>
      <c r="E15" s="19">
        <f>QS1!C17</f>
        <v>1148.1</v>
      </c>
    </row>
    <row r="16" spans="1:5" ht="12.75">
      <c r="A16" s="15" t="s">
        <v>20</v>
      </c>
      <c r="B16" s="16" t="s">
        <v>13</v>
      </c>
      <c r="C16" s="25" t="s">
        <v>16</v>
      </c>
      <c r="D16" s="18">
        <v>40</v>
      </c>
      <c r="E16" s="19">
        <f>QS1!C12</f>
        <v>990.39</v>
      </c>
    </row>
    <row r="17" spans="1:5" ht="12.75">
      <c r="A17" s="15" t="s">
        <v>21</v>
      </c>
      <c r="B17" s="16" t="s">
        <v>13</v>
      </c>
      <c r="C17" s="25" t="s">
        <v>16</v>
      </c>
      <c r="D17" s="18">
        <v>40</v>
      </c>
      <c r="E17" s="19">
        <f>QS1!C12</f>
        <v>990.39</v>
      </c>
    </row>
    <row r="18" spans="1:5" ht="12.75">
      <c r="A18" s="26" t="s">
        <v>22</v>
      </c>
      <c r="B18" s="27" t="s">
        <v>13</v>
      </c>
      <c r="C18" s="17" t="s">
        <v>23</v>
      </c>
      <c r="D18" s="28">
        <v>40</v>
      </c>
      <c r="E18" s="19">
        <f>QS1!C14</f>
        <v>1050.68</v>
      </c>
    </row>
    <row r="19" spans="1:5" ht="12.75">
      <c r="A19" s="26" t="s">
        <v>24</v>
      </c>
      <c r="B19" s="27" t="s">
        <v>13</v>
      </c>
      <c r="C19" s="17" t="s">
        <v>25</v>
      </c>
      <c r="D19" s="28">
        <v>44</v>
      </c>
      <c r="E19" s="19">
        <f>QS1!C19</f>
        <v>1218.02</v>
      </c>
    </row>
    <row r="20" spans="1:5" ht="12.75">
      <c r="A20" s="26" t="s">
        <v>26</v>
      </c>
      <c r="B20" s="27" t="s">
        <v>13</v>
      </c>
      <c r="C20" s="17" t="s">
        <v>14</v>
      </c>
      <c r="D20" s="28">
        <v>40</v>
      </c>
      <c r="E20" s="19">
        <f>QS1!C10</f>
        <v>933.54</v>
      </c>
    </row>
    <row r="21" spans="1:5" ht="12.75">
      <c r="A21" s="26" t="s">
        <v>27</v>
      </c>
      <c r="B21" s="27" t="s">
        <v>13</v>
      </c>
      <c r="C21" s="17" t="s">
        <v>14</v>
      </c>
      <c r="D21" s="28">
        <v>44</v>
      </c>
      <c r="E21" s="19">
        <f>QS1!C10</f>
        <v>933.54</v>
      </c>
    </row>
    <row r="22" spans="1:5" ht="12.75">
      <c r="A22" s="26" t="s">
        <v>28</v>
      </c>
      <c r="B22" s="29" t="s">
        <v>29</v>
      </c>
      <c r="C22" s="17" t="s">
        <v>14</v>
      </c>
      <c r="D22" s="28">
        <v>44</v>
      </c>
      <c r="E22" s="19">
        <f>QS1!C10</f>
        <v>933.54</v>
      </c>
    </row>
    <row r="23" spans="1:5" ht="12.75">
      <c r="A23" s="26" t="s">
        <v>30</v>
      </c>
      <c r="B23" s="27" t="s">
        <v>8</v>
      </c>
      <c r="C23" s="17" t="s">
        <v>9</v>
      </c>
      <c r="D23" s="28">
        <v>40</v>
      </c>
      <c r="E23" s="19">
        <f>QS5!C10</f>
        <v>2534.06</v>
      </c>
    </row>
    <row r="24" spans="1:5" ht="12.75">
      <c r="A24" s="26" t="s">
        <v>31</v>
      </c>
      <c r="B24" s="27" t="s">
        <v>8</v>
      </c>
      <c r="C24" s="17" t="s">
        <v>9</v>
      </c>
      <c r="D24" s="28">
        <v>40</v>
      </c>
      <c r="E24" s="19">
        <f>QS5!C10</f>
        <v>2534.06</v>
      </c>
    </row>
    <row r="25" spans="1:5" ht="12.75" customHeight="1">
      <c r="A25" s="26" t="s">
        <v>32</v>
      </c>
      <c r="B25" s="27" t="s">
        <v>8</v>
      </c>
      <c r="C25" s="30" t="s">
        <v>11</v>
      </c>
      <c r="D25" s="28">
        <v>40</v>
      </c>
      <c r="E25" s="22">
        <f>E26/180*220</f>
        <v>5430.9</v>
      </c>
    </row>
    <row r="26" spans="1:5" ht="12.75">
      <c r="A26" s="26"/>
      <c r="B26" s="27"/>
      <c r="C26" s="30"/>
      <c r="D26" s="31">
        <v>30</v>
      </c>
      <c r="E26" s="24">
        <f>QS5!C29</f>
        <v>4443.46</v>
      </c>
    </row>
    <row r="27" spans="1:5" ht="12.75">
      <c r="A27" s="26" t="s">
        <v>33</v>
      </c>
      <c r="B27" s="27" t="s">
        <v>8</v>
      </c>
      <c r="C27" s="17" t="s">
        <v>34</v>
      </c>
      <c r="D27" s="28">
        <v>40</v>
      </c>
      <c r="E27" s="19">
        <f>QS5!C14</f>
        <v>2852.1</v>
      </c>
    </row>
    <row r="28" spans="1:5" ht="12.75" customHeight="1">
      <c r="A28" s="26" t="s">
        <v>35</v>
      </c>
      <c r="B28" s="29" t="s">
        <v>36</v>
      </c>
      <c r="C28" s="30" t="s">
        <v>37</v>
      </c>
      <c r="D28" s="31">
        <v>40</v>
      </c>
      <c r="E28" s="24">
        <f>QS2!C10</f>
        <v>1313.56</v>
      </c>
    </row>
    <row r="29" spans="1:5" ht="12.75">
      <c r="A29" s="26"/>
      <c r="B29" s="29"/>
      <c r="C29" s="30"/>
      <c r="D29" s="28">
        <v>30</v>
      </c>
      <c r="E29" s="32">
        <f>E28/220*180</f>
        <v>1074.73</v>
      </c>
    </row>
    <row r="30" spans="1:5" ht="12.75">
      <c r="A30" s="26"/>
      <c r="B30" s="29"/>
      <c r="C30" s="30"/>
      <c r="D30" s="28">
        <v>20</v>
      </c>
      <c r="E30" s="32">
        <f>E28/220*120</f>
        <v>716.49</v>
      </c>
    </row>
    <row r="31" spans="1:5" ht="12.75" customHeight="1">
      <c r="A31" s="26" t="s">
        <v>38</v>
      </c>
      <c r="B31" s="29" t="s">
        <v>36</v>
      </c>
      <c r="C31" s="30" t="s">
        <v>39</v>
      </c>
      <c r="D31" s="31">
        <v>40</v>
      </c>
      <c r="E31" s="24">
        <f>QS2!C21</f>
        <v>1818.29</v>
      </c>
    </row>
    <row r="32" spans="1:5" ht="12.75">
      <c r="A32" s="26"/>
      <c r="B32" s="29"/>
      <c r="C32" s="30"/>
      <c r="D32" s="28">
        <v>30</v>
      </c>
      <c r="E32" s="32">
        <f>E31/220*180</f>
        <v>1487.69</v>
      </c>
    </row>
    <row r="33" spans="1:5" ht="12.75">
      <c r="A33" s="26"/>
      <c r="B33" s="29"/>
      <c r="C33" s="30"/>
      <c r="D33" s="28">
        <v>20</v>
      </c>
      <c r="E33" s="32">
        <f>E31/220*120</f>
        <v>991.79</v>
      </c>
    </row>
    <row r="34" spans="1:5" ht="12.75" customHeight="1">
      <c r="A34" s="26" t="s">
        <v>40</v>
      </c>
      <c r="B34" s="29" t="s">
        <v>36</v>
      </c>
      <c r="C34" s="30" t="s">
        <v>41</v>
      </c>
      <c r="D34" s="31">
        <v>40</v>
      </c>
      <c r="E34" s="24">
        <f>QS2!C16</f>
        <v>1568.45</v>
      </c>
    </row>
    <row r="35" spans="1:5" ht="12.75">
      <c r="A35" s="26"/>
      <c r="B35" s="29"/>
      <c r="C35" s="30"/>
      <c r="D35" s="28">
        <v>30</v>
      </c>
      <c r="E35" s="32">
        <f>E34/220*180</f>
        <v>1283.28</v>
      </c>
    </row>
    <row r="36" spans="1:5" ht="12.75">
      <c r="A36" s="26"/>
      <c r="B36" s="29"/>
      <c r="C36" s="30"/>
      <c r="D36" s="28">
        <v>20</v>
      </c>
      <c r="E36" s="32">
        <f>E34/220*120</f>
        <v>855.52</v>
      </c>
    </row>
    <row r="37" spans="1:5" ht="12.75" customHeight="1">
      <c r="A37" s="26" t="s">
        <v>42</v>
      </c>
      <c r="B37" s="29" t="s">
        <v>36</v>
      </c>
      <c r="C37" s="30" t="s">
        <v>37</v>
      </c>
      <c r="D37" s="31">
        <v>40</v>
      </c>
      <c r="E37" s="24">
        <f>QS2!C10</f>
        <v>1313.56</v>
      </c>
    </row>
    <row r="38" spans="1:5" ht="12.75">
      <c r="A38" s="26"/>
      <c r="B38" s="29"/>
      <c r="C38" s="30"/>
      <c r="D38" s="28">
        <v>30</v>
      </c>
      <c r="E38" s="32">
        <f>E37/220*180</f>
        <v>1074.73</v>
      </c>
    </row>
    <row r="39" spans="1:5" ht="12.75">
      <c r="A39" s="26"/>
      <c r="B39" s="29"/>
      <c r="C39" s="30"/>
      <c r="D39" s="28">
        <v>20</v>
      </c>
      <c r="E39" s="32">
        <f>E37/220*120</f>
        <v>716.49</v>
      </c>
    </row>
    <row r="40" spans="1:5" ht="12.75" customHeight="1">
      <c r="A40" s="33" t="s">
        <v>43</v>
      </c>
      <c r="B40" s="29" t="s">
        <v>36</v>
      </c>
      <c r="C40" s="30" t="s">
        <v>39</v>
      </c>
      <c r="D40" s="31">
        <v>40</v>
      </c>
      <c r="E40" s="24">
        <f>QS2!C21</f>
        <v>1818.29</v>
      </c>
    </row>
    <row r="41" spans="1:5" ht="12.75">
      <c r="A41" s="33"/>
      <c r="B41" s="29"/>
      <c r="C41" s="30"/>
      <c r="D41" s="28">
        <v>30</v>
      </c>
      <c r="E41" s="32">
        <f>E40/220*180</f>
        <v>1487.69</v>
      </c>
    </row>
    <row r="42" spans="1:5" ht="12.75">
      <c r="A42" s="33"/>
      <c r="B42" s="29"/>
      <c r="C42" s="30"/>
      <c r="D42" s="28">
        <v>20</v>
      </c>
      <c r="E42" s="32">
        <f>E40/220*120</f>
        <v>991.79</v>
      </c>
    </row>
    <row r="43" spans="1:5" ht="12.75" customHeight="1">
      <c r="A43" s="26" t="s">
        <v>44</v>
      </c>
      <c r="B43" s="29" t="s">
        <v>36</v>
      </c>
      <c r="C43" s="30" t="s">
        <v>37</v>
      </c>
      <c r="D43" s="31">
        <v>40</v>
      </c>
      <c r="E43" s="24">
        <f>QS2!C10</f>
        <v>1313.56</v>
      </c>
    </row>
    <row r="44" spans="1:5" ht="12.75">
      <c r="A44" s="26"/>
      <c r="B44" s="29"/>
      <c r="C44" s="30"/>
      <c r="D44" s="28">
        <v>30</v>
      </c>
      <c r="E44" s="32">
        <f>E43/220*180</f>
        <v>1074.73</v>
      </c>
    </row>
    <row r="45" spans="1:5" ht="12.75">
      <c r="A45" s="26"/>
      <c r="B45" s="29"/>
      <c r="C45" s="30"/>
      <c r="D45" s="28">
        <v>20</v>
      </c>
      <c r="E45" s="32">
        <f>E43/220*120</f>
        <v>716.49</v>
      </c>
    </row>
    <row r="46" spans="1:5" ht="12.75" customHeight="1">
      <c r="A46" s="26" t="s">
        <v>45</v>
      </c>
      <c r="B46" s="29" t="s">
        <v>36</v>
      </c>
      <c r="C46" s="30" t="s">
        <v>37</v>
      </c>
      <c r="D46" s="31">
        <v>40</v>
      </c>
      <c r="E46" s="24">
        <f>QS2!C10</f>
        <v>1313.56</v>
      </c>
    </row>
    <row r="47" spans="1:5" ht="12.75">
      <c r="A47" s="26"/>
      <c r="B47" s="29"/>
      <c r="C47" s="30"/>
      <c r="D47" s="28">
        <v>30</v>
      </c>
      <c r="E47" s="32">
        <f>E46/220*180</f>
        <v>1074.73</v>
      </c>
    </row>
    <row r="48" spans="1:5" ht="12.75">
      <c r="A48" s="26"/>
      <c r="B48" s="29"/>
      <c r="C48" s="30"/>
      <c r="D48" s="28">
        <v>20</v>
      </c>
      <c r="E48" s="32">
        <f>E46/220*120</f>
        <v>716.49</v>
      </c>
    </row>
    <row r="49" spans="1:5" ht="12.75" customHeight="1">
      <c r="A49" s="26" t="s">
        <v>46</v>
      </c>
      <c r="B49" s="29" t="s">
        <v>36</v>
      </c>
      <c r="C49" s="30" t="s">
        <v>37</v>
      </c>
      <c r="D49" s="31">
        <v>40</v>
      </c>
      <c r="E49" s="24">
        <f>QS2!C10</f>
        <v>1313.56</v>
      </c>
    </row>
    <row r="50" spans="1:5" ht="12.75">
      <c r="A50" s="26"/>
      <c r="B50" s="29"/>
      <c r="C50" s="30"/>
      <c r="D50" s="28">
        <v>30</v>
      </c>
      <c r="E50" s="32">
        <f>E49/220*180</f>
        <v>1074.73</v>
      </c>
    </row>
    <row r="51" spans="1:5" ht="12.75">
      <c r="A51" s="26"/>
      <c r="B51" s="29"/>
      <c r="C51" s="30"/>
      <c r="D51" s="28">
        <v>20</v>
      </c>
      <c r="E51" s="32">
        <f>E49/220*120</f>
        <v>716.49</v>
      </c>
    </row>
    <row r="52" spans="1:5" ht="12.75">
      <c r="A52" s="26" t="s">
        <v>47</v>
      </c>
      <c r="B52" s="29" t="s">
        <v>36</v>
      </c>
      <c r="C52" s="17" t="s">
        <v>37</v>
      </c>
      <c r="D52" s="28">
        <v>30</v>
      </c>
      <c r="E52" s="19">
        <f>QS2!C10</f>
        <v>1313.56</v>
      </c>
    </row>
    <row r="53" spans="1:5" ht="12.75" customHeight="1">
      <c r="A53" s="15" t="s">
        <v>48</v>
      </c>
      <c r="B53" s="16" t="s">
        <v>49</v>
      </c>
      <c r="C53" s="20" t="s">
        <v>50</v>
      </c>
      <c r="D53" s="34">
        <v>40</v>
      </c>
      <c r="E53" s="24">
        <f>QS3!C22</f>
        <v>2171.1</v>
      </c>
    </row>
    <row r="54" spans="1:5" ht="12.75">
      <c r="A54" s="15"/>
      <c r="B54" s="16"/>
      <c r="C54" s="20"/>
      <c r="D54" s="18">
        <v>30</v>
      </c>
      <c r="E54" s="22">
        <f>E53/220*180</f>
        <v>1776.35</v>
      </c>
    </row>
    <row r="55" spans="1:5" ht="12.75">
      <c r="A55" s="15"/>
      <c r="B55" s="16"/>
      <c r="C55" s="20"/>
      <c r="D55" s="18">
        <v>20</v>
      </c>
      <c r="E55" s="22">
        <f>E53/220*120</f>
        <v>1184.24</v>
      </c>
    </row>
    <row r="56" spans="1:5" ht="12.75" customHeight="1">
      <c r="A56" s="26" t="s">
        <v>51</v>
      </c>
      <c r="B56" s="16" t="s">
        <v>49</v>
      </c>
      <c r="C56" s="20" t="s">
        <v>50</v>
      </c>
      <c r="D56" s="34">
        <v>40</v>
      </c>
      <c r="E56" s="24">
        <f>QS3!C22</f>
        <v>2171.1</v>
      </c>
    </row>
    <row r="57" spans="1:5" ht="12.75">
      <c r="A57" s="26"/>
      <c r="B57" s="16"/>
      <c r="C57" s="20"/>
      <c r="D57" s="18">
        <v>30</v>
      </c>
      <c r="E57" s="22">
        <f>E56/220*180</f>
        <v>1776.35</v>
      </c>
    </row>
    <row r="58" spans="1:5" ht="12.75">
      <c r="A58" s="26"/>
      <c r="B58" s="16"/>
      <c r="C58" s="20"/>
      <c r="D58" s="18">
        <v>20</v>
      </c>
      <c r="E58" s="22">
        <f>E56/220*120</f>
        <v>1184.24</v>
      </c>
    </row>
    <row r="59" spans="1:5" ht="12.75" customHeight="1">
      <c r="A59" s="26" t="s">
        <v>52</v>
      </c>
      <c r="B59" s="16" t="s">
        <v>49</v>
      </c>
      <c r="C59" s="20" t="s">
        <v>50</v>
      </c>
      <c r="D59" s="34">
        <v>40</v>
      </c>
      <c r="E59" s="24">
        <f>QS3!C22</f>
        <v>2171.1</v>
      </c>
    </row>
    <row r="60" spans="1:5" ht="12.75">
      <c r="A60" s="26"/>
      <c r="B60" s="16"/>
      <c r="C60" s="20"/>
      <c r="D60" s="18">
        <v>30</v>
      </c>
      <c r="E60" s="22">
        <f>E59/220*180</f>
        <v>1776.35</v>
      </c>
    </row>
    <row r="61" spans="1:5" ht="12.75">
      <c r="A61" s="26"/>
      <c r="B61" s="16"/>
      <c r="C61" s="20"/>
      <c r="D61" s="18">
        <v>20</v>
      </c>
      <c r="E61" s="22">
        <f>E59/220*120</f>
        <v>1184.24</v>
      </c>
    </row>
    <row r="62" spans="1:5" ht="12.75" customHeight="1">
      <c r="A62" s="15" t="s">
        <v>53</v>
      </c>
      <c r="B62" s="16" t="s">
        <v>49</v>
      </c>
      <c r="C62" s="20" t="s">
        <v>50</v>
      </c>
      <c r="D62" s="34">
        <v>40</v>
      </c>
      <c r="E62" s="24">
        <f>QS3!C22</f>
        <v>2171.1</v>
      </c>
    </row>
    <row r="63" spans="1:5" ht="12.75">
      <c r="A63" s="15"/>
      <c r="B63" s="16"/>
      <c r="C63" s="20"/>
      <c r="D63" s="18">
        <v>30</v>
      </c>
      <c r="E63" s="22">
        <f>E62/220*180</f>
        <v>1776.35</v>
      </c>
    </row>
    <row r="64" spans="1:5" ht="12.75">
      <c r="A64" s="15"/>
      <c r="B64" s="16"/>
      <c r="C64" s="20"/>
      <c r="D64" s="18">
        <v>20</v>
      </c>
      <c r="E64" s="22">
        <f>E62/220*120</f>
        <v>1184.24</v>
      </c>
    </row>
    <row r="65" spans="1:5" ht="12.75" customHeight="1">
      <c r="A65" s="15" t="s">
        <v>54</v>
      </c>
      <c r="B65" s="16" t="s">
        <v>49</v>
      </c>
      <c r="C65" s="20" t="s">
        <v>50</v>
      </c>
      <c r="D65" s="31">
        <v>40</v>
      </c>
      <c r="E65" s="24">
        <f>QS3!C22</f>
        <v>2171.1</v>
      </c>
    </row>
    <row r="66" spans="1:5" ht="12.75">
      <c r="A66" s="15"/>
      <c r="B66" s="16"/>
      <c r="C66" s="20"/>
      <c r="D66" s="28">
        <v>30</v>
      </c>
      <c r="E66" s="22">
        <f>E65/220*180</f>
        <v>1776.35</v>
      </c>
    </row>
    <row r="67" spans="1:5" ht="12.75">
      <c r="A67" s="15"/>
      <c r="B67" s="16"/>
      <c r="C67" s="20"/>
      <c r="D67" s="28">
        <v>20</v>
      </c>
      <c r="E67" s="22">
        <f>E65/220*120</f>
        <v>1184.24</v>
      </c>
    </row>
    <row r="68" spans="1:5" ht="12.75" customHeight="1">
      <c r="A68" s="15" t="s">
        <v>55</v>
      </c>
      <c r="B68" s="16" t="s">
        <v>49</v>
      </c>
      <c r="C68" s="20" t="s">
        <v>56</v>
      </c>
      <c r="D68" s="34">
        <v>40</v>
      </c>
      <c r="E68" s="24">
        <f>QS3!C27</f>
        <v>2516.9</v>
      </c>
    </row>
    <row r="69" spans="1:5" ht="12.75">
      <c r="A69" s="15"/>
      <c r="B69" s="16"/>
      <c r="C69" s="20"/>
      <c r="D69" s="18">
        <v>30</v>
      </c>
      <c r="E69" s="22">
        <f>E68/220*180</f>
        <v>2059.28</v>
      </c>
    </row>
    <row r="70" spans="1:5" ht="12.75">
      <c r="A70" s="15"/>
      <c r="B70" s="16"/>
      <c r="C70" s="20"/>
      <c r="D70" s="18">
        <v>20</v>
      </c>
      <c r="E70" s="22">
        <f>E68/220*120</f>
        <v>1372.85</v>
      </c>
    </row>
    <row r="71" spans="1:5" ht="12.75" customHeight="1">
      <c r="A71" s="15" t="s">
        <v>57</v>
      </c>
      <c r="B71" s="16" t="s">
        <v>49</v>
      </c>
      <c r="C71" s="20" t="s">
        <v>50</v>
      </c>
      <c r="D71" s="34">
        <v>40</v>
      </c>
      <c r="E71" s="24">
        <f>QS3!C22</f>
        <v>2171.1</v>
      </c>
    </row>
    <row r="72" spans="1:5" ht="12.75">
      <c r="A72" s="15"/>
      <c r="B72" s="16"/>
      <c r="C72" s="20"/>
      <c r="D72" s="18">
        <v>30</v>
      </c>
      <c r="E72" s="22">
        <f>E71/220*180</f>
        <v>1776.35</v>
      </c>
    </row>
    <row r="73" spans="1:5" ht="12.75">
      <c r="A73" s="15"/>
      <c r="B73" s="16"/>
      <c r="C73" s="20"/>
      <c r="D73" s="18">
        <v>20</v>
      </c>
      <c r="E73" s="22">
        <f>E71/220*120</f>
        <v>1184.24</v>
      </c>
    </row>
    <row r="74" spans="1:5" ht="12.75" customHeight="1">
      <c r="A74" s="26" t="s">
        <v>58</v>
      </c>
      <c r="B74" s="16" t="s">
        <v>49</v>
      </c>
      <c r="C74" s="20" t="s">
        <v>50</v>
      </c>
      <c r="D74" s="31">
        <v>40</v>
      </c>
      <c r="E74" s="24">
        <f>QS3!C22</f>
        <v>2171.1</v>
      </c>
    </row>
    <row r="75" spans="1:5" ht="12.75">
      <c r="A75" s="26"/>
      <c r="B75" s="16"/>
      <c r="C75" s="20"/>
      <c r="D75" s="28">
        <v>30</v>
      </c>
      <c r="E75" s="22">
        <f>E74/220*180</f>
        <v>1776.35</v>
      </c>
    </row>
    <row r="76" spans="1:5" ht="12.75">
      <c r="A76" s="26"/>
      <c r="B76" s="16"/>
      <c r="C76" s="20"/>
      <c r="D76" s="28">
        <v>20</v>
      </c>
      <c r="E76" s="22">
        <f>E74/220*120</f>
        <v>1184.24</v>
      </c>
    </row>
    <row r="77" spans="1:5" ht="12.75" customHeight="1">
      <c r="A77" s="26" t="s">
        <v>59</v>
      </c>
      <c r="B77" s="16" t="s">
        <v>49</v>
      </c>
      <c r="C77" s="30" t="s">
        <v>50</v>
      </c>
      <c r="D77" s="31">
        <v>40</v>
      </c>
      <c r="E77" s="24">
        <f>QS3!C22</f>
        <v>2171.1</v>
      </c>
    </row>
    <row r="78" spans="1:5" ht="12.75">
      <c r="A78" s="26"/>
      <c r="B78" s="16"/>
      <c r="C78" s="30"/>
      <c r="D78" s="28">
        <v>30</v>
      </c>
      <c r="E78" s="22">
        <f>E77/220*180</f>
        <v>1776.35</v>
      </c>
    </row>
    <row r="79" spans="1:5" ht="12.75">
      <c r="A79" s="26"/>
      <c r="B79" s="16"/>
      <c r="C79" s="30"/>
      <c r="D79" s="28">
        <v>20</v>
      </c>
      <c r="E79" s="22">
        <f>E77/220*120</f>
        <v>1184.24</v>
      </c>
    </row>
    <row r="80" spans="1:5" ht="12.75" customHeight="1">
      <c r="A80" s="26" t="s">
        <v>60</v>
      </c>
      <c r="B80" s="16" t="s">
        <v>49</v>
      </c>
      <c r="C80" s="30" t="s">
        <v>50</v>
      </c>
      <c r="D80" s="31">
        <v>40</v>
      </c>
      <c r="E80" s="24">
        <f>QS3!C22</f>
        <v>2171.1</v>
      </c>
    </row>
    <row r="81" spans="1:5" ht="12.75">
      <c r="A81" s="26"/>
      <c r="B81" s="16"/>
      <c r="C81" s="30"/>
      <c r="D81" s="28">
        <v>30</v>
      </c>
      <c r="E81" s="22">
        <f>E80/220*180</f>
        <v>1776.35</v>
      </c>
    </row>
    <row r="82" spans="1:5" ht="12.75">
      <c r="A82" s="26"/>
      <c r="B82" s="16"/>
      <c r="C82" s="30"/>
      <c r="D82" s="28">
        <v>20</v>
      </c>
      <c r="E82" s="22">
        <f>E80/220*120</f>
        <v>1184.24</v>
      </c>
    </row>
    <row r="83" spans="1:5" ht="12.75" customHeight="1">
      <c r="A83" s="35" t="s">
        <v>61</v>
      </c>
      <c r="B83" s="36" t="s">
        <v>8</v>
      </c>
      <c r="C83" s="37" t="s">
        <v>62</v>
      </c>
      <c r="D83" s="38">
        <v>40</v>
      </c>
      <c r="E83" s="39">
        <f>E84/180*220</f>
        <v>3590.49</v>
      </c>
    </row>
    <row r="84" spans="1:5" ht="12.75">
      <c r="A84" s="35"/>
      <c r="B84" s="36"/>
      <c r="C84" s="37"/>
      <c r="D84" s="40">
        <v>30</v>
      </c>
      <c r="E84" s="41">
        <f>QS5!C15</f>
        <v>2937.67</v>
      </c>
    </row>
    <row r="85" spans="1:6" s="46" customFormat="1" ht="24.75" customHeight="1">
      <c r="A85" s="42" t="s">
        <v>63</v>
      </c>
      <c r="B85" s="43" t="s">
        <v>8</v>
      </c>
      <c r="C85" s="44" t="s">
        <v>64</v>
      </c>
      <c r="D85" s="44">
        <v>30</v>
      </c>
      <c r="E85" s="39">
        <f>QS5!C22</f>
        <v>3612.95</v>
      </c>
      <c r="F85" s="45"/>
    </row>
    <row r="86" spans="1:6" s="46" customFormat="1" ht="13.5" customHeight="1">
      <c r="A86" s="47" t="s">
        <v>65</v>
      </c>
      <c r="B86" s="48" t="s">
        <v>8</v>
      </c>
      <c r="C86" s="17" t="s">
        <v>64</v>
      </c>
      <c r="D86" s="30">
        <v>30</v>
      </c>
      <c r="E86" s="49">
        <f>QS5!C22</f>
        <v>3612.95</v>
      </c>
      <c r="F86" s="45"/>
    </row>
    <row r="87" spans="1:5" ht="12.75" customHeight="1">
      <c r="A87" s="26" t="s">
        <v>66</v>
      </c>
      <c r="B87" s="27" t="s">
        <v>8</v>
      </c>
      <c r="C87" s="30" t="s">
        <v>11</v>
      </c>
      <c r="D87" s="28">
        <v>40</v>
      </c>
      <c r="E87" s="32">
        <f>E88/180*220</f>
        <v>5430.9</v>
      </c>
    </row>
    <row r="88" spans="1:5" ht="12.75">
      <c r="A88" s="26"/>
      <c r="B88" s="27"/>
      <c r="C88" s="30"/>
      <c r="D88" s="31">
        <v>30</v>
      </c>
      <c r="E88" s="49">
        <f>QS5!C29</f>
        <v>4443.46</v>
      </c>
    </row>
    <row r="89" spans="1:6" s="51" customFormat="1" ht="12.75" customHeight="1">
      <c r="A89" s="26" t="s">
        <v>67</v>
      </c>
      <c r="B89" s="27" t="s">
        <v>8</v>
      </c>
      <c r="C89" s="30" t="s">
        <v>68</v>
      </c>
      <c r="D89" s="28">
        <v>40</v>
      </c>
      <c r="E89" s="32">
        <f>E90/180*220</f>
        <v>4684.73</v>
      </c>
      <c r="F89" s="50"/>
    </row>
    <row r="90" spans="1:6" s="51" customFormat="1" ht="12.75">
      <c r="A90" s="26"/>
      <c r="B90" s="27"/>
      <c r="C90" s="30"/>
      <c r="D90" s="31">
        <v>30</v>
      </c>
      <c r="E90" s="49">
        <f>QS5!C24</f>
        <v>3832.96</v>
      </c>
      <c r="F90" s="50"/>
    </row>
    <row r="91" spans="1:5" ht="12.75" customHeight="1">
      <c r="A91" s="26" t="s">
        <v>69</v>
      </c>
      <c r="B91" s="27" t="s">
        <v>8</v>
      </c>
      <c r="C91" s="30" t="s">
        <v>62</v>
      </c>
      <c r="D91" s="28">
        <v>40</v>
      </c>
      <c r="E91" s="32">
        <f>E92/180*220</f>
        <v>3590.49</v>
      </c>
    </row>
    <row r="92" spans="1:5" ht="12.75">
      <c r="A92" s="26"/>
      <c r="B92" s="27"/>
      <c r="C92" s="30"/>
      <c r="D92" s="31">
        <v>30</v>
      </c>
      <c r="E92" s="49">
        <f>QS5!C15</f>
        <v>2937.67</v>
      </c>
    </row>
    <row r="93" spans="1:5" ht="12.75" customHeight="1">
      <c r="A93" s="26" t="s">
        <v>70</v>
      </c>
      <c r="B93" s="27" t="s">
        <v>8</v>
      </c>
      <c r="C93" s="30" t="s">
        <v>11</v>
      </c>
      <c r="D93" s="28">
        <v>40</v>
      </c>
      <c r="E93" s="22">
        <f>E95/120*220</f>
        <v>8146.34</v>
      </c>
    </row>
    <row r="94" spans="1:5" ht="12.75">
      <c r="A94" s="26"/>
      <c r="B94" s="27"/>
      <c r="C94" s="30"/>
      <c r="D94" s="28">
        <v>30</v>
      </c>
      <c r="E94" s="22">
        <f>E95/120*180</f>
        <v>6665.19</v>
      </c>
    </row>
    <row r="95" spans="1:5" ht="12.75">
      <c r="A95" s="26"/>
      <c r="B95" s="27"/>
      <c r="C95" s="30"/>
      <c r="D95" s="31">
        <v>20</v>
      </c>
      <c r="E95" s="52">
        <f>QS5!C29</f>
        <v>4443.46</v>
      </c>
    </row>
    <row r="96" spans="1:5" ht="12.75">
      <c r="A96" s="26" t="s">
        <v>71</v>
      </c>
      <c r="B96" s="27" t="s">
        <v>8</v>
      </c>
      <c r="C96" s="17" t="s">
        <v>62</v>
      </c>
      <c r="D96" s="28">
        <v>40</v>
      </c>
      <c r="E96" s="32">
        <f>QS5!C15</f>
        <v>2937.67</v>
      </c>
    </row>
    <row r="97" spans="1:6" s="59" customFormat="1" ht="12.75">
      <c r="A97" s="53" t="s">
        <v>72</v>
      </c>
      <c r="B97" s="54" t="s">
        <v>8</v>
      </c>
      <c r="C97" s="55" t="s">
        <v>73</v>
      </c>
      <c r="D97" s="56">
        <v>40</v>
      </c>
      <c r="E97" s="57">
        <f>QS5!C26</f>
        <v>4066.4</v>
      </c>
      <c r="F97" s="58"/>
    </row>
    <row r="98" spans="1:5" ht="12.75" customHeight="1">
      <c r="A98" s="26" t="s">
        <v>74</v>
      </c>
      <c r="B98" s="16" t="s">
        <v>49</v>
      </c>
      <c r="C98" s="30" t="s">
        <v>50</v>
      </c>
      <c r="D98" s="31">
        <v>40</v>
      </c>
      <c r="E98" s="52">
        <f>QS3!C22</f>
        <v>2171.1</v>
      </c>
    </row>
    <row r="99" spans="1:5" ht="12.75">
      <c r="A99" s="26"/>
      <c r="B99" s="16"/>
      <c r="C99" s="30"/>
      <c r="D99" s="28">
        <v>30</v>
      </c>
      <c r="E99" s="22">
        <f>E98/220*180</f>
        <v>1776.35</v>
      </c>
    </row>
    <row r="100" spans="1:5" ht="12.75">
      <c r="A100" s="26"/>
      <c r="B100" s="16"/>
      <c r="C100" s="30"/>
      <c r="D100" s="28">
        <v>20</v>
      </c>
      <c r="E100" s="22">
        <f>E98/220*120</f>
        <v>1184.24</v>
      </c>
    </row>
    <row r="101" spans="1:5" ht="12.75">
      <c r="A101" s="26" t="s">
        <v>75</v>
      </c>
      <c r="B101" s="29" t="s">
        <v>29</v>
      </c>
      <c r="C101" s="17" t="s">
        <v>14</v>
      </c>
      <c r="D101" s="28">
        <v>44</v>
      </c>
      <c r="E101" s="32">
        <f>QS1!C10</f>
        <v>933.54</v>
      </c>
    </row>
    <row r="102" spans="1:6" s="51" customFormat="1" ht="12.75">
      <c r="A102" s="26" t="s">
        <v>76</v>
      </c>
      <c r="B102" s="27" t="s">
        <v>8</v>
      </c>
      <c r="C102" s="17" t="s">
        <v>77</v>
      </c>
      <c r="D102" s="28">
        <v>40</v>
      </c>
      <c r="E102" s="60">
        <f>QS5!C25</f>
        <v>3947.96</v>
      </c>
      <c r="F102" s="50"/>
    </row>
    <row r="103" spans="1:5" ht="12.75">
      <c r="A103" s="26" t="s">
        <v>78</v>
      </c>
      <c r="B103" s="27" t="s">
        <v>8</v>
      </c>
      <c r="C103" s="17" t="s">
        <v>9</v>
      </c>
      <c r="D103" s="28">
        <v>40</v>
      </c>
      <c r="E103" s="32">
        <f>QS5!C10</f>
        <v>2534.06</v>
      </c>
    </row>
    <row r="104" spans="1:5" ht="12.75" customHeight="1">
      <c r="A104" s="26" t="s">
        <v>79</v>
      </c>
      <c r="B104" s="27" t="s">
        <v>8</v>
      </c>
      <c r="C104" s="30" t="s">
        <v>62</v>
      </c>
      <c r="D104" s="28">
        <v>40</v>
      </c>
      <c r="E104" s="32">
        <f>E105/180*220</f>
        <v>3590.49</v>
      </c>
    </row>
    <row r="105" spans="1:5" ht="12.75">
      <c r="A105" s="26"/>
      <c r="B105" s="27"/>
      <c r="C105" s="30"/>
      <c r="D105" s="31">
        <v>30</v>
      </c>
      <c r="E105" s="49">
        <f>QS5!C15</f>
        <v>2937.67</v>
      </c>
    </row>
    <row r="106" spans="1:5" ht="12.75" customHeight="1">
      <c r="A106" s="26" t="s">
        <v>80</v>
      </c>
      <c r="B106" s="27" t="s">
        <v>8</v>
      </c>
      <c r="C106" s="30" t="s">
        <v>62</v>
      </c>
      <c r="D106" s="28">
        <v>40</v>
      </c>
      <c r="E106" s="32">
        <f>E107/180*220</f>
        <v>3590.49</v>
      </c>
    </row>
    <row r="107" spans="1:5" ht="12.75">
      <c r="A107" s="26"/>
      <c r="B107" s="27"/>
      <c r="C107" s="30"/>
      <c r="D107" s="31">
        <v>30</v>
      </c>
      <c r="E107" s="49">
        <f>QS5!C15</f>
        <v>2937.67</v>
      </c>
    </row>
    <row r="108" spans="1:5" ht="12.75" customHeight="1">
      <c r="A108" s="61" t="s">
        <v>81</v>
      </c>
      <c r="B108" s="36" t="s">
        <v>8</v>
      </c>
      <c r="C108" s="37" t="s">
        <v>11</v>
      </c>
      <c r="D108" s="38">
        <v>40</v>
      </c>
      <c r="E108" s="62">
        <f>E109/180*220</f>
        <v>5430.9</v>
      </c>
    </row>
    <row r="109" spans="1:5" ht="12.75">
      <c r="A109" s="61"/>
      <c r="B109" s="36"/>
      <c r="C109" s="37"/>
      <c r="D109" s="40">
        <v>30</v>
      </c>
      <c r="E109" s="63">
        <f>QS5!C29</f>
        <v>4443.46</v>
      </c>
    </row>
    <row r="110" spans="1:5" ht="12.75" customHeight="1">
      <c r="A110" s="61" t="s">
        <v>82</v>
      </c>
      <c r="B110" s="36" t="s">
        <v>8</v>
      </c>
      <c r="C110" s="37" t="s">
        <v>11</v>
      </c>
      <c r="D110" s="38">
        <v>40</v>
      </c>
      <c r="E110" s="62">
        <f>E111/180*220</f>
        <v>5430.9</v>
      </c>
    </row>
    <row r="111" spans="1:5" ht="12.75">
      <c r="A111" s="61"/>
      <c r="B111" s="36"/>
      <c r="C111" s="37"/>
      <c r="D111" s="40">
        <v>30</v>
      </c>
      <c r="E111" s="63">
        <f>QS5!C29</f>
        <v>4443.46</v>
      </c>
    </row>
    <row r="112" spans="1:6" s="66" customFormat="1" ht="12.75" customHeight="1">
      <c r="A112" s="64" t="s">
        <v>83</v>
      </c>
      <c r="B112" s="27" t="s">
        <v>8</v>
      </c>
      <c r="C112" s="30" t="s">
        <v>11</v>
      </c>
      <c r="D112" s="28">
        <v>40</v>
      </c>
      <c r="E112" s="32">
        <f>E113/180*220</f>
        <v>5430.9</v>
      </c>
      <c r="F112" s="65"/>
    </row>
    <row r="113" spans="1:6" s="66" customFormat="1" ht="12.75">
      <c r="A113" s="64"/>
      <c r="B113" s="27"/>
      <c r="C113" s="30"/>
      <c r="D113" s="31">
        <v>30</v>
      </c>
      <c r="E113" s="49">
        <f>QS5!C29</f>
        <v>4443.46</v>
      </c>
      <c r="F113" s="65"/>
    </row>
    <row r="114" spans="1:5" ht="12.75" customHeight="1">
      <c r="A114" s="26" t="s">
        <v>84</v>
      </c>
      <c r="B114" s="27" t="s">
        <v>8</v>
      </c>
      <c r="C114" s="30" t="s">
        <v>62</v>
      </c>
      <c r="D114" s="28">
        <v>40</v>
      </c>
      <c r="E114" s="22">
        <f>E115/180*220</f>
        <v>3590.49</v>
      </c>
    </row>
    <row r="115" spans="1:5" ht="12.75">
      <c r="A115" s="26"/>
      <c r="B115" s="27"/>
      <c r="C115" s="30"/>
      <c r="D115" s="31">
        <v>30</v>
      </c>
      <c r="E115" s="49">
        <f>QS5!C15</f>
        <v>2937.67</v>
      </c>
    </row>
    <row r="116" spans="1:5" ht="12.75">
      <c r="A116" s="26" t="s">
        <v>85</v>
      </c>
      <c r="B116" s="27" t="s">
        <v>8</v>
      </c>
      <c r="C116" s="17" t="s">
        <v>34</v>
      </c>
      <c r="D116" s="28">
        <v>40</v>
      </c>
      <c r="E116" s="32">
        <f>QS5!C14</f>
        <v>2852.1</v>
      </c>
    </row>
    <row r="117" spans="1:5" ht="12.75" customHeight="1">
      <c r="A117" s="26" t="s">
        <v>86</v>
      </c>
      <c r="B117" s="27" t="s">
        <v>8</v>
      </c>
      <c r="C117" s="30" t="s">
        <v>62</v>
      </c>
      <c r="D117" s="28">
        <v>40</v>
      </c>
      <c r="E117" s="22">
        <f>E118/180*220</f>
        <v>3590.49</v>
      </c>
    </row>
    <row r="118" spans="1:5" ht="12.75">
      <c r="A118" s="26"/>
      <c r="B118" s="27"/>
      <c r="C118" s="30"/>
      <c r="D118" s="31">
        <v>30</v>
      </c>
      <c r="E118" s="49">
        <f>QS5!C15</f>
        <v>2937.67</v>
      </c>
    </row>
    <row r="119" spans="1:5" ht="12.75">
      <c r="A119" s="26" t="s">
        <v>87</v>
      </c>
      <c r="B119" s="29" t="s">
        <v>29</v>
      </c>
      <c r="C119" s="17" t="s">
        <v>14</v>
      </c>
      <c r="D119" s="28">
        <v>44</v>
      </c>
      <c r="E119" s="22">
        <f>QS1!C10</f>
        <v>933.54</v>
      </c>
    </row>
    <row r="120" spans="1:5" ht="12.75">
      <c r="A120" s="26" t="s">
        <v>88</v>
      </c>
      <c r="B120" s="27" t="s">
        <v>8</v>
      </c>
      <c r="C120" s="17" t="s">
        <v>9</v>
      </c>
      <c r="D120" s="28">
        <v>40</v>
      </c>
      <c r="E120" s="32">
        <f>QS5!C10</f>
        <v>2534.06</v>
      </c>
    </row>
    <row r="121" spans="1:5" ht="12.75">
      <c r="A121" s="61" t="s">
        <v>89</v>
      </c>
      <c r="B121" s="67" t="s">
        <v>36</v>
      </c>
      <c r="C121" s="44" t="s">
        <v>41</v>
      </c>
      <c r="D121" s="38">
        <v>40</v>
      </c>
      <c r="E121" s="39">
        <f>QS2!C16</f>
        <v>1568.45</v>
      </c>
    </row>
    <row r="122" spans="1:5" ht="12.75">
      <c r="A122" s="68" t="s">
        <v>90</v>
      </c>
      <c r="B122" s="69" t="s">
        <v>36</v>
      </c>
      <c r="C122" s="70" t="s">
        <v>39</v>
      </c>
      <c r="D122" s="17">
        <v>40</v>
      </c>
      <c r="E122" s="71">
        <f>QS2!C21</f>
        <v>1818.29</v>
      </c>
    </row>
    <row r="123" spans="1:5" ht="12.75">
      <c r="A123" s="72" t="s">
        <v>91</v>
      </c>
      <c r="B123" s="69" t="s">
        <v>92</v>
      </c>
      <c r="C123" s="17" t="s">
        <v>93</v>
      </c>
      <c r="D123" s="17">
        <v>40</v>
      </c>
      <c r="E123" s="32">
        <f>QS4!C10</f>
        <v>1811.09</v>
      </c>
    </row>
    <row r="124" spans="1:5" ht="12.75" customHeight="1">
      <c r="A124" s="26" t="s">
        <v>94</v>
      </c>
      <c r="B124" s="27" t="s">
        <v>8</v>
      </c>
      <c r="C124" s="30" t="s">
        <v>95</v>
      </c>
      <c r="D124" s="28" t="s">
        <v>96</v>
      </c>
      <c r="E124" s="32">
        <f>E126/120*220</f>
        <v>9409.33</v>
      </c>
    </row>
    <row r="125" spans="1:5" ht="12.75">
      <c r="A125" s="26"/>
      <c r="B125" s="27"/>
      <c r="C125" s="30"/>
      <c r="D125" s="28" t="s">
        <v>97</v>
      </c>
      <c r="E125" s="32">
        <f>E126/120*180</f>
        <v>7698.54</v>
      </c>
    </row>
    <row r="126" spans="1:5" ht="12.75">
      <c r="A126" s="26"/>
      <c r="B126" s="27"/>
      <c r="C126" s="30"/>
      <c r="D126" s="31" t="s">
        <v>98</v>
      </c>
      <c r="E126" s="49">
        <f>QS5!F25</f>
        <v>5132.36</v>
      </c>
    </row>
    <row r="127" spans="1:5" ht="12.75">
      <c r="A127" s="26"/>
      <c r="B127" s="27"/>
      <c r="C127" s="30"/>
      <c r="D127" s="73" t="s">
        <v>99</v>
      </c>
      <c r="E127" s="74">
        <f>E126/120*52</f>
        <v>2224.02</v>
      </c>
    </row>
    <row r="128" spans="1:5" ht="12.75">
      <c r="A128" s="68" t="s">
        <v>100</v>
      </c>
      <c r="B128" s="75" t="s">
        <v>8</v>
      </c>
      <c r="C128" s="70" t="s">
        <v>95</v>
      </c>
      <c r="D128" s="70">
        <v>20</v>
      </c>
      <c r="E128" s="71">
        <f>QS5!F$25</f>
        <v>5132.36</v>
      </c>
    </row>
    <row r="129" spans="1:5" ht="24.75" customHeight="1">
      <c r="A129" s="76" t="s">
        <v>101</v>
      </c>
      <c r="B129" s="75" t="s">
        <v>8</v>
      </c>
      <c r="C129" s="70" t="s">
        <v>95</v>
      </c>
      <c r="D129" s="70">
        <v>20</v>
      </c>
      <c r="E129" s="71">
        <f>QS5!F$25</f>
        <v>5132.36</v>
      </c>
    </row>
    <row r="130" spans="1:5" ht="12.75" customHeight="1">
      <c r="A130" s="26" t="s">
        <v>102</v>
      </c>
      <c r="B130" s="27" t="s">
        <v>8</v>
      </c>
      <c r="C130" s="30" t="s">
        <v>95</v>
      </c>
      <c r="D130" s="28">
        <v>40</v>
      </c>
      <c r="E130" s="32">
        <f>E132/120*220</f>
        <v>9409.33</v>
      </c>
    </row>
    <row r="131" spans="1:5" ht="12.75">
      <c r="A131" s="26"/>
      <c r="B131" s="27"/>
      <c r="C131" s="30"/>
      <c r="D131" s="28">
        <v>30</v>
      </c>
      <c r="E131" s="32">
        <f>E132/120*180</f>
        <v>7698.54</v>
      </c>
    </row>
    <row r="132" spans="1:5" ht="12.75">
      <c r="A132" s="26"/>
      <c r="B132" s="27"/>
      <c r="C132" s="30"/>
      <c r="D132" s="31">
        <v>20</v>
      </c>
      <c r="E132" s="49">
        <f>QS5!F25</f>
        <v>5132.36</v>
      </c>
    </row>
    <row r="133" spans="1:5" ht="12.75" customHeight="1">
      <c r="A133" s="26" t="s">
        <v>103</v>
      </c>
      <c r="B133" s="27" t="s">
        <v>8</v>
      </c>
      <c r="C133" s="30" t="s">
        <v>95</v>
      </c>
      <c r="D133" s="28">
        <v>40</v>
      </c>
      <c r="E133" s="32">
        <f>E135/120*220</f>
        <v>9409.33</v>
      </c>
    </row>
    <row r="134" spans="1:5" ht="12.75">
      <c r="A134" s="26"/>
      <c r="B134" s="27"/>
      <c r="C134" s="30"/>
      <c r="D134" s="28">
        <v>30</v>
      </c>
      <c r="E134" s="32">
        <f>E135/120*180</f>
        <v>7698.54</v>
      </c>
    </row>
    <row r="135" spans="1:5" ht="12.75">
      <c r="A135" s="26"/>
      <c r="B135" s="27"/>
      <c r="C135" s="30"/>
      <c r="D135" s="31">
        <v>20</v>
      </c>
      <c r="E135" s="49">
        <f>QS5!F25</f>
        <v>5132.36</v>
      </c>
    </row>
    <row r="136" spans="1:5" ht="12.75">
      <c r="A136" s="68" t="s">
        <v>104</v>
      </c>
      <c r="B136" s="75" t="s">
        <v>8</v>
      </c>
      <c r="C136" s="70" t="s">
        <v>105</v>
      </c>
      <c r="D136" s="70">
        <v>12</v>
      </c>
      <c r="E136" s="71">
        <f>QS5!L$17/120*12</f>
        <v>911.6</v>
      </c>
    </row>
    <row r="137" spans="1:5" ht="12.75" customHeight="1">
      <c r="A137" s="26" t="s">
        <v>106</v>
      </c>
      <c r="B137" s="27" t="s">
        <v>8</v>
      </c>
      <c r="C137" s="30" t="s">
        <v>95</v>
      </c>
      <c r="D137" s="28">
        <v>40</v>
      </c>
      <c r="E137" s="32">
        <f>E139/120*220</f>
        <v>9409.33</v>
      </c>
    </row>
    <row r="138" spans="1:5" ht="12.75">
      <c r="A138" s="26"/>
      <c r="B138" s="27"/>
      <c r="C138" s="30"/>
      <c r="D138" s="28">
        <v>30</v>
      </c>
      <c r="E138" s="32">
        <f>E139/120*180</f>
        <v>7698.54</v>
      </c>
    </row>
    <row r="139" spans="1:5" ht="12.75">
      <c r="A139" s="26"/>
      <c r="B139" s="27"/>
      <c r="C139" s="30"/>
      <c r="D139" s="31">
        <v>20</v>
      </c>
      <c r="E139" s="49">
        <f>QS5!F25</f>
        <v>5132.36</v>
      </c>
    </row>
    <row r="140" spans="1:5" ht="12.75">
      <c r="A140" s="68" t="s">
        <v>107</v>
      </c>
      <c r="B140" s="75" t="s">
        <v>8</v>
      </c>
      <c r="C140" s="70" t="s">
        <v>105</v>
      </c>
      <c r="D140" s="70">
        <v>12</v>
      </c>
      <c r="E140" s="71">
        <f>QS5!L$17/120*12</f>
        <v>911.6</v>
      </c>
    </row>
    <row r="141" spans="1:5" ht="12.75" customHeight="1">
      <c r="A141" s="26" t="s">
        <v>108</v>
      </c>
      <c r="B141" s="27" t="s">
        <v>8</v>
      </c>
      <c r="C141" s="30" t="s">
        <v>95</v>
      </c>
      <c r="D141" s="28">
        <v>40</v>
      </c>
      <c r="E141" s="32">
        <f>E143/120*220</f>
        <v>9409.33</v>
      </c>
    </row>
    <row r="142" spans="1:5" ht="12.75">
      <c r="A142" s="26"/>
      <c r="B142" s="27"/>
      <c r="C142" s="30"/>
      <c r="D142" s="28">
        <v>30</v>
      </c>
      <c r="E142" s="32">
        <f>E143/120*180</f>
        <v>7698.54</v>
      </c>
    </row>
    <row r="143" spans="1:5" ht="12.75">
      <c r="A143" s="26"/>
      <c r="B143" s="27"/>
      <c r="C143" s="30"/>
      <c r="D143" s="31">
        <v>20</v>
      </c>
      <c r="E143" s="49">
        <f>QS5!F25</f>
        <v>5132.36</v>
      </c>
    </row>
    <row r="144" spans="1:5" ht="12.75" customHeight="1">
      <c r="A144" s="26" t="s">
        <v>109</v>
      </c>
      <c r="B144" s="27" t="s">
        <v>8</v>
      </c>
      <c r="C144" s="30" t="s">
        <v>62</v>
      </c>
      <c r="D144" s="28">
        <v>40</v>
      </c>
      <c r="E144" s="32">
        <f>E145/180*220</f>
        <v>3590.49</v>
      </c>
    </row>
    <row r="145" spans="1:5" ht="12.75">
      <c r="A145" s="26"/>
      <c r="B145" s="27"/>
      <c r="C145" s="30"/>
      <c r="D145" s="31">
        <v>30</v>
      </c>
      <c r="E145" s="49">
        <f>QS5!C15</f>
        <v>2937.67</v>
      </c>
    </row>
    <row r="146" spans="1:5" ht="12.75">
      <c r="A146" s="53" t="s">
        <v>110</v>
      </c>
      <c r="B146" s="54" t="s">
        <v>8</v>
      </c>
      <c r="C146" s="55" t="s">
        <v>64</v>
      </c>
      <c r="D146" s="56">
        <v>40</v>
      </c>
      <c r="E146" s="77">
        <f>QS5!C22</f>
        <v>3612.95</v>
      </c>
    </row>
    <row r="147" spans="1:5" ht="12.75" customHeight="1">
      <c r="A147" s="53" t="s">
        <v>111</v>
      </c>
      <c r="B147" s="54" t="s">
        <v>112</v>
      </c>
      <c r="C147" s="55" t="s">
        <v>113</v>
      </c>
      <c r="D147" s="56">
        <v>40</v>
      </c>
      <c r="E147" s="77">
        <f>QS3!C17</f>
        <v>1872.81</v>
      </c>
    </row>
    <row r="148" spans="1:5" ht="12.75">
      <c r="A148" s="53"/>
      <c r="B148" s="54"/>
      <c r="C148" s="55"/>
      <c r="D148" s="78">
        <v>30</v>
      </c>
      <c r="E148" s="79">
        <f>E147/220*180</f>
        <v>1532.3</v>
      </c>
    </row>
    <row r="149" spans="1:5" ht="12.75">
      <c r="A149" s="26" t="s">
        <v>114</v>
      </c>
      <c r="B149" s="27" t="s">
        <v>8</v>
      </c>
      <c r="C149" s="17" t="s">
        <v>9</v>
      </c>
      <c r="D149" s="28">
        <v>40</v>
      </c>
      <c r="E149" s="32">
        <f>QS5!C10</f>
        <v>2534.06</v>
      </c>
    </row>
    <row r="150" spans="1:5" ht="12.75" customHeight="1">
      <c r="A150" s="26" t="s">
        <v>115</v>
      </c>
      <c r="B150" s="27" t="s">
        <v>8</v>
      </c>
      <c r="C150" s="30" t="s">
        <v>34</v>
      </c>
      <c r="D150" s="31">
        <v>40</v>
      </c>
      <c r="E150" s="49">
        <f>QS5!C14</f>
        <v>2852.1</v>
      </c>
    </row>
    <row r="151" spans="1:5" ht="12.75">
      <c r="A151" s="26"/>
      <c r="B151" s="27"/>
      <c r="C151" s="30"/>
      <c r="D151" s="28">
        <v>28</v>
      </c>
      <c r="E151" s="32">
        <f>E150/220*168</f>
        <v>2177.97</v>
      </c>
    </row>
    <row r="152" spans="1:5" ht="12.75">
      <c r="A152" s="26"/>
      <c r="B152" s="27"/>
      <c r="C152" s="30"/>
      <c r="D152" s="28">
        <v>22</v>
      </c>
      <c r="E152" s="32">
        <f>E150/220*128</f>
        <v>1659.4</v>
      </c>
    </row>
    <row r="153" spans="1:5" ht="12.75">
      <c r="A153" s="26"/>
      <c r="B153" s="27"/>
      <c r="C153" s="30"/>
      <c r="D153" s="73">
        <v>20</v>
      </c>
      <c r="E153" s="74">
        <f>E150/220*120</f>
        <v>1555.69</v>
      </c>
    </row>
    <row r="154" spans="1:5" ht="12.75" customHeight="1">
      <c r="A154" s="15" t="s">
        <v>116</v>
      </c>
      <c r="B154" s="27" t="s">
        <v>8</v>
      </c>
      <c r="C154" s="20" t="s">
        <v>34</v>
      </c>
      <c r="D154" s="34">
        <v>40</v>
      </c>
      <c r="E154" s="52">
        <f>QS5!C14</f>
        <v>2852.1</v>
      </c>
    </row>
    <row r="155" spans="1:5" ht="12.75">
      <c r="A155" s="15"/>
      <c r="B155" s="27"/>
      <c r="C155" s="20"/>
      <c r="D155" s="18">
        <v>28</v>
      </c>
      <c r="E155" s="32">
        <f>E154/220*168</f>
        <v>2177.97</v>
      </c>
    </row>
    <row r="156" spans="1:5" ht="12.75">
      <c r="A156" s="15"/>
      <c r="B156" s="27"/>
      <c r="C156" s="20"/>
      <c r="D156" s="18">
        <v>22</v>
      </c>
      <c r="E156" s="32">
        <f>E154/220*128</f>
        <v>1659.4</v>
      </c>
    </row>
    <row r="157" spans="1:5" ht="12.75" customHeight="1">
      <c r="A157" s="15" t="s">
        <v>117</v>
      </c>
      <c r="B157" s="27" t="s">
        <v>8</v>
      </c>
      <c r="C157" s="20" t="s">
        <v>34</v>
      </c>
      <c r="D157" s="34">
        <v>40</v>
      </c>
      <c r="E157" s="49">
        <f>QS5!C14</f>
        <v>2852.1</v>
      </c>
    </row>
    <row r="158" spans="1:5" ht="12.75">
      <c r="A158" s="15"/>
      <c r="B158" s="27"/>
      <c r="C158" s="20"/>
      <c r="D158" s="18">
        <v>28</v>
      </c>
      <c r="E158" s="32">
        <f>E157/220*168</f>
        <v>2177.97</v>
      </c>
    </row>
    <row r="159" spans="1:5" ht="12.75">
      <c r="A159" s="15"/>
      <c r="B159" s="27"/>
      <c r="C159" s="20"/>
      <c r="D159" s="18">
        <v>20</v>
      </c>
      <c r="E159" s="32">
        <f>E157/220*120</f>
        <v>1555.69</v>
      </c>
    </row>
    <row r="160" spans="1:5" ht="12.75" customHeight="1">
      <c r="A160" s="15" t="s">
        <v>118</v>
      </c>
      <c r="B160" s="27" t="s">
        <v>8</v>
      </c>
      <c r="C160" s="20" t="s">
        <v>34</v>
      </c>
      <c r="D160" s="34">
        <v>40</v>
      </c>
      <c r="E160" s="49">
        <f>QS5!C14</f>
        <v>2852.1</v>
      </c>
    </row>
    <row r="161" spans="1:5" ht="12.75">
      <c r="A161" s="15"/>
      <c r="B161" s="27"/>
      <c r="C161" s="20"/>
      <c r="D161" s="18">
        <v>30</v>
      </c>
      <c r="E161" s="32">
        <f>E160/220*180</f>
        <v>2333.54</v>
      </c>
    </row>
    <row r="162" spans="1:5" ht="12.75">
      <c r="A162" s="15"/>
      <c r="B162" s="27"/>
      <c r="C162" s="20"/>
      <c r="D162" s="18">
        <v>20</v>
      </c>
      <c r="E162" s="32">
        <f>E160/220*120</f>
        <v>1555.69</v>
      </c>
    </row>
    <row r="163" spans="1:5" ht="12.75" customHeight="1">
      <c r="A163" s="26" t="s">
        <v>119</v>
      </c>
      <c r="B163" s="27" t="s">
        <v>8</v>
      </c>
      <c r="C163" s="30" t="s">
        <v>62</v>
      </c>
      <c r="D163" s="28">
        <v>40</v>
      </c>
      <c r="E163" s="32">
        <f>E164/180*220</f>
        <v>3590.49</v>
      </c>
    </row>
    <row r="164" spans="1:5" ht="12.75">
      <c r="A164" s="26"/>
      <c r="B164" s="27"/>
      <c r="C164" s="30"/>
      <c r="D164" s="31">
        <v>30</v>
      </c>
      <c r="E164" s="49">
        <f>QS5!C15</f>
        <v>2937.67</v>
      </c>
    </row>
    <row r="165" spans="1:5" ht="12.75">
      <c r="A165" s="26"/>
      <c r="B165" s="27"/>
      <c r="C165" s="30"/>
      <c r="D165" s="73">
        <v>20</v>
      </c>
      <c r="E165" s="74">
        <f>E164/180*120</f>
        <v>1958.45</v>
      </c>
    </row>
    <row r="166" spans="1:5" ht="12.75">
      <c r="A166" s="26" t="s">
        <v>120</v>
      </c>
      <c r="B166" s="27" t="s">
        <v>8</v>
      </c>
      <c r="C166" s="17" t="s">
        <v>9</v>
      </c>
      <c r="D166" s="28">
        <v>40</v>
      </c>
      <c r="E166" s="32">
        <f>QS5!C10</f>
        <v>2534.06</v>
      </c>
    </row>
    <row r="167" spans="1:5" ht="12.75">
      <c r="A167" s="26" t="s">
        <v>121</v>
      </c>
      <c r="B167" s="27" t="s">
        <v>8</v>
      </c>
      <c r="C167" s="17" t="s">
        <v>9</v>
      </c>
      <c r="D167" s="28">
        <v>40</v>
      </c>
      <c r="E167" s="32">
        <f>QS5!C10</f>
        <v>2534.06</v>
      </c>
    </row>
    <row r="168" spans="1:5" ht="12.75" customHeight="1">
      <c r="A168" s="26" t="s">
        <v>122</v>
      </c>
      <c r="B168" s="27" t="s">
        <v>8</v>
      </c>
      <c r="C168" s="30" t="s">
        <v>62</v>
      </c>
      <c r="D168" s="28">
        <v>40</v>
      </c>
      <c r="E168" s="32">
        <f>E169/180*220</f>
        <v>3590.49</v>
      </c>
    </row>
    <row r="169" spans="1:5" ht="12.75">
      <c r="A169" s="26"/>
      <c r="B169" s="27"/>
      <c r="C169" s="30"/>
      <c r="D169" s="31">
        <v>30</v>
      </c>
      <c r="E169" s="49">
        <f>QS5!C15</f>
        <v>2937.67</v>
      </c>
    </row>
    <row r="170" spans="1:5" ht="12.75">
      <c r="A170" s="26" t="s">
        <v>123</v>
      </c>
      <c r="B170" s="29" t="s">
        <v>29</v>
      </c>
      <c r="C170" s="17" t="s">
        <v>19</v>
      </c>
      <c r="D170" s="28" t="s">
        <v>124</v>
      </c>
      <c r="E170" s="22">
        <f>QS1!C17</f>
        <v>1148.1</v>
      </c>
    </row>
    <row r="171" spans="1:5" ht="12.75" customHeight="1">
      <c r="A171" s="26" t="s">
        <v>125</v>
      </c>
      <c r="B171" s="27" t="s">
        <v>8</v>
      </c>
      <c r="C171" s="30" t="s">
        <v>126</v>
      </c>
      <c r="D171" s="28">
        <v>40</v>
      </c>
      <c r="E171" s="32">
        <f>E173/120*220</f>
        <v>8390.75</v>
      </c>
    </row>
    <row r="172" spans="1:5" ht="12.75">
      <c r="A172" s="26"/>
      <c r="B172" s="27"/>
      <c r="C172" s="30"/>
      <c r="D172" s="28">
        <v>30</v>
      </c>
      <c r="E172" s="32">
        <f>E173/120*180</f>
        <v>6865.16</v>
      </c>
    </row>
    <row r="173" spans="1:5" ht="12.75">
      <c r="A173" s="26"/>
      <c r="B173" s="27"/>
      <c r="C173" s="30"/>
      <c r="D173" s="31">
        <v>20</v>
      </c>
      <c r="E173" s="19">
        <f>QS5!C30</f>
        <v>4576.77</v>
      </c>
    </row>
    <row r="174" spans="1:5" ht="12.75">
      <c r="A174" s="26" t="s">
        <v>127</v>
      </c>
      <c r="B174" s="27" t="s">
        <v>8</v>
      </c>
      <c r="C174" s="17" t="s">
        <v>62</v>
      </c>
      <c r="D174" s="28">
        <v>40</v>
      </c>
      <c r="E174" s="19">
        <f>QS5!C15</f>
        <v>2937.67</v>
      </c>
    </row>
    <row r="175" spans="1:5" ht="12.75">
      <c r="A175" s="26" t="s">
        <v>128</v>
      </c>
      <c r="B175" s="27" t="s">
        <v>8</v>
      </c>
      <c r="C175" s="17" t="s">
        <v>77</v>
      </c>
      <c r="D175" s="28">
        <v>40</v>
      </c>
      <c r="E175" s="19">
        <f>QS5!C25</f>
        <v>3947.96</v>
      </c>
    </row>
    <row r="176" spans="1:5" ht="12.75">
      <c r="A176" s="72" t="s">
        <v>129</v>
      </c>
      <c r="B176" s="69" t="s">
        <v>130</v>
      </c>
      <c r="C176" s="17" t="s">
        <v>93</v>
      </c>
      <c r="D176" s="17">
        <v>40</v>
      </c>
      <c r="E176" s="80">
        <f>QS4!C10</f>
        <v>1811.09</v>
      </c>
    </row>
    <row r="177" spans="1:5" ht="12.75">
      <c r="A177" s="81" t="s">
        <v>131</v>
      </c>
      <c r="B177" s="82" t="s">
        <v>130</v>
      </c>
      <c r="C177" s="83" t="s">
        <v>93</v>
      </c>
      <c r="D177" s="83">
        <v>40</v>
      </c>
      <c r="E177" s="84">
        <f>QS4!C10</f>
        <v>1811.09</v>
      </c>
    </row>
    <row r="178" spans="1:5" ht="12.75">
      <c r="A178" s="68" t="s">
        <v>132</v>
      </c>
      <c r="B178" s="69" t="s">
        <v>130</v>
      </c>
      <c r="C178" s="70" t="s">
        <v>133</v>
      </c>
      <c r="D178" s="25">
        <v>40</v>
      </c>
      <c r="E178" s="85">
        <f>QS4!C22</f>
        <v>2582.18</v>
      </c>
    </row>
    <row r="179" spans="1:5" ht="12.75">
      <c r="A179" s="86" t="s">
        <v>134</v>
      </c>
      <c r="B179" s="69" t="s">
        <v>130</v>
      </c>
      <c r="C179" s="25" t="s">
        <v>93</v>
      </c>
      <c r="D179" s="25">
        <v>40</v>
      </c>
      <c r="E179" s="80">
        <f>QS4!C10</f>
        <v>1811.09</v>
      </c>
    </row>
    <row r="180" spans="1:5" ht="12.75">
      <c r="A180" s="15" t="s">
        <v>135</v>
      </c>
      <c r="B180" s="29" t="s">
        <v>130</v>
      </c>
      <c r="C180" s="25" t="s">
        <v>93</v>
      </c>
      <c r="D180" s="18">
        <v>40</v>
      </c>
      <c r="E180" s="19">
        <f>QS4!C10</f>
        <v>1811.09</v>
      </c>
    </row>
    <row r="181" spans="1:5" ht="12.75">
      <c r="A181" s="15" t="s">
        <v>136</v>
      </c>
      <c r="B181" s="29" t="s">
        <v>130</v>
      </c>
      <c r="C181" s="25" t="s">
        <v>93</v>
      </c>
      <c r="D181" s="18">
        <v>40</v>
      </c>
      <c r="E181" s="19">
        <f>QS4!C10</f>
        <v>1811.09</v>
      </c>
    </row>
    <row r="182" spans="1:5" ht="12.75">
      <c r="A182" s="15" t="s">
        <v>137</v>
      </c>
      <c r="B182" s="29" t="s">
        <v>130</v>
      </c>
      <c r="C182" s="25" t="s">
        <v>93</v>
      </c>
      <c r="D182" s="18">
        <v>40</v>
      </c>
      <c r="E182" s="19">
        <f>QS4!C10</f>
        <v>1811.09</v>
      </c>
    </row>
    <row r="183" spans="1:5" ht="12.75">
      <c r="A183" s="15" t="s">
        <v>138</v>
      </c>
      <c r="B183" s="29" t="s">
        <v>130</v>
      </c>
      <c r="C183" s="25" t="s">
        <v>93</v>
      </c>
      <c r="D183" s="18">
        <v>40</v>
      </c>
      <c r="E183" s="19">
        <f>QS4!C10</f>
        <v>1811.09</v>
      </c>
    </row>
    <row r="184" spans="1:5" ht="12.75">
      <c r="A184" s="15" t="s">
        <v>139</v>
      </c>
      <c r="B184" s="29" t="s">
        <v>130</v>
      </c>
      <c r="C184" s="25" t="s">
        <v>93</v>
      </c>
      <c r="D184" s="18">
        <v>40</v>
      </c>
      <c r="E184" s="19">
        <f>QS4!C10</f>
        <v>1811.09</v>
      </c>
    </row>
    <row r="185" spans="1:5" ht="12.75">
      <c r="A185" s="26" t="s">
        <v>140</v>
      </c>
      <c r="B185" s="27" t="s">
        <v>8</v>
      </c>
      <c r="C185" s="25" t="s">
        <v>77</v>
      </c>
      <c r="D185" s="18">
        <v>40</v>
      </c>
      <c r="E185" s="19">
        <f>QS5!C25</f>
        <v>3947.96</v>
      </c>
    </row>
  </sheetData>
  <sheetProtection sheet="1"/>
  <mergeCells count="143">
    <mergeCell ref="A5:E5"/>
    <mergeCell ref="A6:E6"/>
    <mergeCell ref="A9:A11"/>
    <mergeCell ref="B9:B11"/>
    <mergeCell ref="C9:C11"/>
    <mergeCell ref="A25:A26"/>
    <mergeCell ref="B25:B26"/>
    <mergeCell ref="C25:C26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4"/>
    <mergeCell ref="B83:B84"/>
    <mergeCell ref="C83:C84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5"/>
    <mergeCell ref="B93:B95"/>
    <mergeCell ref="C93:C95"/>
    <mergeCell ref="A98:A100"/>
    <mergeCell ref="B98:B100"/>
    <mergeCell ref="C98:C100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7:A118"/>
    <mergeCell ref="B117:B118"/>
    <mergeCell ref="C117:C118"/>
    <mergeCell ref="A124:A127"/>
    <mergeCell ref="B124:B127"/>
    <mergeCell ref="C124:C127"/>
    <mergeCell ref="A130:A132"/>
    <mergeCell ref="B130:B132"/>
    <mergeCell ref="C130:C132"/>
    <mergeCell ref="A133:A135"/>
    <mergeCell ref="B133:B135"/>
    <mergeCell ref="C133:C135"/>
    <mergeCell ref="A137:A139"/>
    <mergeCell ref="B137:B139"/>
    <mergeCell ref="C137:C139"/>
    <mergeCell ref="A141:A143"/>
    <mergeCell ref="B141:B143"/>
    <mergeCell ref="C141:C143"/>
    <mergeCell ref="A144:A145"/>
    <mergeCell ref="B144:B145"/>
    <mergeCell ref="C144:C145"/>
    <mergeCell ref="A147:A148"/>
    <mergeCell ref="B147:B148"/>
    <mergeCell ref="C147:C148"/>
    <mergeCell ref="A150:A153"/>
    <mergeCell ref="B150:B153"/>
    <mergeCell ref="C150:C153"/>
    <mergeCell ref="A154:A156"/>
    <mergeCell ref="B154:B156"/>
    <mergeCell ref="C154:C156"/>
    <mergeCell ref="A157:A159"/>
    <mergeCell ref="B157:B159"/>
    <mergeCell ref="C157:C159"/>
    <mergeCell ref="A160:A162"/>
    <mergeCell ref="B160:B162"/>
    <mergeCell ref="C160:C162"/>
    <mergeCell ref="A163:A165"/>
    <mergeCell ref="B163:B165"/>
    <mergeCell ref="C163:C165"/>
    <mergeCell ref="A168:A169"/>
    <mergeCell ref="B168:B169"/>
    <mergeCell ref="C168:C169"/>
    <mergeCell ref="A171:A173"/>
    <mergeCell ref="B171:B173"/>
    <mergeCell ref="C171:C173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paperSize="9" scale="87"/>
  <headerFooter alignWithMargins="0">
    <oddFooter>&amp;CPágina &amp;P&amp;R&amp;"Times New Roman,Normal"&amp;6Tabela Nova Reforma 2008 - Reajuste Maio2013.</oddFooter>
  </headerFooter>
  <rowBreaks count="3" manualBreakCount="3">
    <brk id="61" max="255" man="1"/>
    <brk id="113" max="255" man="1"/>
    <brk id="1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87" customWidth="1"/>
    <col min="2" max="2" width="11.421875" style="87" customWidth="1"/>
    <col min="3" max="3" width="8.7109375" style="88" customWidth="1"/>
    <col min="4" max="4" width="7.7109375" style="87" customWidth="1"/>
    <col min="5" max="5" width="11.421875" style="87" customWidth="1"/>
    <col min="6" max="6" width="8.7109375" style="88" customWidth="1"/>
    <col min="7" max="7" width="7.7109375" style="87" customWidth="1"/>
    <col min="8" max="8" width="11.421875" style="87" customWidth="1"/>
    <col min="9" max="9" width="8.7109375" style="88" customWidth="1"/>
    <col min="10" max="10" width="7.7109375" style="87" customWidth="1"/>
    <col min="11" max="11" width="11.421875" style="87" customWidth="1"/>
    <col min="12" max="12" width="8.7109375" style="87" customWidth="1"/>
    <col min="13" max="16384" width="11.57421875" style="0" customWidth="1"/>
  </cols>
  <sheetData>
    <row r="1" spans="1:12" ht="20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0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20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9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0.25" customHeight="1">
      <c r="A6" s="90" t="s">
        <v>141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2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3" customFormat="1" ht="24.75">
      <c r="A8" s="31" t="s">
        <v>142</v>
      </c>
      <c r="B8" s="92" t="s">
        <v>143</v>
      </c>
      <c r="C8" s="93" t="s">
        <v>6</v>
      </c>
      <c r="D8" s="31" t="s">
        <v>142</v>
      </c>
      <c r="E8" s="92" t="s">
        <v>143</v>
      </c>
      <c r="F8" s="93" t="s">
        <v>6</v>
      </c>
      <c r="G8" s="31" t="s">
        <v>142</v>
      </c>
      <c r="H8" s="92" t="s">
        <v>143</v>
      </c>
      <c r="I8" s="93" t="s">
        <v>6</v>
      </c>
      <c r="J8" s="31" t="s">
        <v>142</v>
      </c>
      <c r="K8" s="92" t="s">
        <v>143</v>
      </c>
      <c r="L8" s="31" t="s">
        <v>6</v>
      </c>
    </row>
    <row r="9" spans="1:12" ht="12.7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2.75">
      <c r="A10" s="95">
        <v>1</v>
      </c>
      <c r="B10" s="28">
        <v>1</v>
      </c>
      <c r="C10" s="96">
        <v>933.54</v>
      </c>
      <c r="D10" s="95">
        <v>2</v>
      </c>
      <c r="E10" s="28">
        <v>1</v>
      </c>
      <c r="F10" s="96">
        <v>1213.58</v>
      </c>
      <c r="G10" s="95">
        <v>3</v>
      </c>
      <c r="H10" s="28">
        <v>1</v>
      </c>
      <c r="I10" s="96">
        <v>1820.37</v>
      </c>
      <c r="J10" s="95">
        <v>4</v>
      </c>
      <c r="K10" s="28">
        <v>1</v>
      </c>
      <c r="L10" s="96">
        <v>2366.47</v>
      </c>
    </row>
    <row r="11" spans="1:12" ht="12.75">
      <c r="A11" s="95"/>
      <c r="B11" s="28">
        <v>2</v>
      </c>
      <c r="C11" s="96">
        <v>961.52</v>
      </c>
      <c r="D11" s="95"/>
      <c r="E11" s="28">
        <v>2</v>
      </c>
      <c r="F11" s="96">
        <v>1249.99</v>
      </c>
      <c r="G11" s="95"/>
      <c r="H11" s="28">
        <v>2</v>
      </c>
      <c r="I11" s="96">
        <v>1874.99</v>
      </c>
      <c r="J11" s="95"/>
      <c r="K11" s="28">
        <v>2</v>
      </c>
      <c r="L11" s="96">
        <v>2437.47</v>
      </c>
    </row>
    <row r="12" spans="1:12" ht="12.75">
      <c r="A12" s="95"/>
      <c r="B12" s="28">
        <v>3</v>
      </c>
      <c r="C12" s="96">
        <v>990.39</v>
      </c>
      <c r="D12" s="95"/>
      <c r="E12" s="28">
        <v>3</v>
      </c>
      <c r="F12" s="96">
        <v>1287.49</v>
      </c>
      <c r="G12" s="95"/>
      <c r="H12" s="28">
        <v>3</v>
      </c>
      <c r="I12" s="96">
        <v>1931.25</v>
      </c>
      <c r="J12" s="95"/>
      <c r="K12" s="28">
        <v>3</v>
      </c>
      <c r="L12" s="96">
        <v>2510.58</v>
      </c>
    </row>
    <row r="13" spans="1:12" ht="12.75">
      <c r="A13" s="95"/>
      <c r="B13" s="28">
        <v>4</v>
      </c>
      <c r="C13" s="96">
        <v>1020.09</v>
      </c>
      <c r="D13" s="95"/>
      <c r="E13" s="28">
        <v>4</v>
      </c>
      <c r="F13" s="96">
        <v>1326.12</v>
      </c>
      <c r="G13" s="95"/>
      <c r="H13" s="28">
        <v>4</v>
      </c>
      <c r="I13" s="96">
        <v>1989.16</v>
      </c>
      <c r="J13" s="95"/>
      <c r="K13" s="28">
        <v>4</v>
      </c>
      <c r="L13" s="96">
        <v>2585.92</v>
      </c>
    </row>
    <row r="14" spans="1:12" ht="12.75">
      <c r="A14" s="95"/>
      <c r="B14" s="28">
        <v>5</v>
      </c>
      <c r="C14" s="96">
        <v>1050.68</v>
      </c>
      <c r="D14" s="95"/>
      <c r="E14" s="28">
        <v>5</v>
      </c>
      <c r="F14" s="96">
        <v>1365.91</v>
      </c>
      <c r="G14" s="95"/>
      <c r="H14" s="28">
        <v>5</v>
      </c>
      <c r="I14" s="96">
        <v>2048.84</v>
      </c>
      <c r="J14" s="95"/>
      <c r="K14" s="28">
        <v>5</v>
      </c>
      <c r="L14" s="96">
        <v>2663.49</v>
      </c>
    </row>
    <row r="15" spans="1:12" ht="12.75">
      <c r="A15" s="95"/>
      <c r="B15" s="28">
        <v>6</v>
      </c>
      <c r="C15" s="96">
        <v>1082.2</v>
      </c>
      <c r="D15" s="95"/>
      <c r="E15" s="28">
        <v>6</v>
      </c>
      <c r="F15" s="96">
        <v>1406.88</v>
      </c>
      <c r="G15" s="95"/>
      <c r="H15" s="28">
        <v>6</v>
      </c>
      <c r="I15" s="96">
        <v>2110.31</v>
      </c>
      <c r="J15" s="95"/>
      <c r="K15" s="28">
        <v>6</v>
      </c>
      <c r="L15" s="96">
        <v>2743.4</v>
      </c>
    </row>
    <row r="16" spans="1:12" ht="12.75">
      <c r="A16" s="95"/>
      <c r="B16" s="28">
        <v>7</v>
      </c>
      <c r="C16" s="96">
        <v>1114.68</v>
      </c>
      <c r="D16" s="95"/>
      <c r="E16" s="28">
        <v>7</v>
      </c>
      <c r="F16" s="96">
        <v>1449.08</v>
      </c>
      <c r="G16" s="95"/>
      <c r="H16" s="28">
        <v>7</v>
      </c>
      <c r="I16" s="96">
        <v>2173.61</v>
      </c>
      <c r="J16" s="95"/>
      <c r="K16" s="28">
        <v>7</v>
      </c>
      <c r="L16" s="96">
        <v>2825.68</v>
      </c>
    </row>
    <row r="17" spans="1:12" ht="12.75">
      <c r="A17" s="95"/>
      <c r="B17" s="28">
        <v>8</v>
      </c>
      <c r="C17" s="96">
        <v>1148.1</v>
      </c>
      <c r="D17" s="95"/>
      <c r="E17" s="28">
        <v>8</v>
      </c>
      <c r="F17" s="96">
        <v>1492.55</v>
      </c>
      <c r="G17" s="95"/>
      <c r="H17" s="28">
        <v>8</v>
      </c>
      <c r="I17" s="96">
        <v>2238.83</v>
      </c>
      <c r="J17" s="95"/>
      <c r="K17" s="28">
        <v>8</v>
      </c>
      <c r="L17" s="96">
        <v>2910.46</v>
      </c>
    </row>
    <row r="18" spans="1:12" ht="12.75">
      <c r="A18" s="95"/>
      <c r="B18" s="28">
        <v>9</v>
      </c>
      <c r="C18" s="96">
        <v>1182.55</v>
      </c>
      <c r="D18" s="95"/>
      <c r="E18" s="28">
        <v>9</v>
      </c>
      <c r="F18" s="96">
        <v>1537.32</v>
      </c>
      <c r="G18" s="95"/>
      <c r="H18" s="28">
        <v>9</v>
      </c>
      <c r="I18" s="96">
        <v>2305.99</v>
      </c>
      <c r="J18" s="95"/>
      <c r="K18" s="28">
        <v>9</v>
      </c>
      <c r="L18" s="96">
        <v>2997.78</v>
      </c>
    </row>
    <row r="19" spans="1:12" ht="12.75">
      <c r="A19" s="95"/>
      <c r="B19" s="28">
        <v>10</v>
      </c>
      <c r="C19" s="96">
        <v>1218.02</v>
      </c>
      <c r="D19" s="95"/>
      <c r="E19" s="28">
        <v>10</v>
      </c>
      <c r="F19" s="96">
        <v>1583.43</v>
      </c>
      <c r="G19" s="95"/>
      <c r="H19" s="28">
        <v>10</v>
      </c>
      <c r="I19" s="96">
        <v>2375.17</v>
      </c>
      <c r="J19" s="95"/>
      <c r="K19" s="28">
        <v>10</v>
      </c>
      <c r="L19" s="96">
        <v>3087.71</v>
      </c>
    </row>
    <row r="20" spans="1:12" ht="12.75">
      <c r="A20" s="95"/>
      <c r="B20" s="28">
        <v>11</v>
      </c>
      <c r="C20" s="96">
        <v>1254.57</v>
      </c>
      <c r="D20" s="95"/>
      <c r="E20" s="28">
        <v>11</v>
      </c>
      <c r="F20" s="96">
        <v>1630.95</v>
      </c>
      <c r="G20" s="95"/>
      <c r="H20" s="97"/>
      <c r="I20" s="97"/>
      <c r="J20" s="95"/>
      <c r="K20" s="97"/>
      <c r="L20" s="97"/>
    </row>
    <row r="21" spans="1:12" ht="12.75">
      <c r="A21" s="95"/>
      <c r="B21" s="28">
        <v>12</v>
      </c>
      <c r="C21" s="96">
        <v>1292.22</v>
      </c>
      <c r="D21" s="95"/>
      <c r="E21" s="28">
        <v>12</v>
      </c>
      <c r="F21" s="96">
        <v>1679.88</v>
      </c>
      <c r="G21" s="95"/>
      <c r="H21" s="97"/>
      <c r="I21" s="97"/>
      <c r="J21" s="95"/>
      <c r="K21" s="97"/>
      <c r="L21" s="97"/>
    </row>
    <row r="22" spans="1:12" ht="12.75">
      <c r="A22" s="95"/>
      <c r="B22" s="28">
        <v>13</v>
      </c>
      <c r="C22" s="96">
        <v>1330.99</v>
      </c>
      <c r="D22" s="95"/>
      <c r="E22" s="28">
        <v>13</v>
      </c>
      <c r="F22" s="96">
        <v>1730.25</v>
      </c>
      <c r="G22" s="95"/>
      <c r="H22" s="97"/>
      <c r="I22" s="97"/>
      <c r="J22" s="95"/>
      <c r="K22" s="97"/>
      <c r="L22" s="97"/>
    </row>
    <row r="23" spans="1:12" ht="12.75">
      <c r="A23" s="95"/>
      <c r="B23" s="28">
        <v>14</v>
      </c>
      <c r="C23" s="96">
        <v>1370.89</v>
      </c>
      <c r="D23" s="95"/>
      <c r="E23" s="28">
        <v>14</v>
      </c>
      <c r="F23" s="96">
        <v>1782.18</v>
      </c>
      <c r="G23" s="95"/>
      <c r="H23" s="97"/>
      <c r="I23" s="97"/>
      <c r="J23" s="95"/>
      <c r="K23" s="97"/>
      <c r="L23" s="97"/>
    </row>
    <row r="24" spans="1:12" ht="12.75">
      <c r="A24" s="95"/>
      <c r="B24" s="28">
        <v>15</v>
      </c>
      <c r="C24" s="96">
        <v>1412.03</v>
      </c>
      <c r="D24" s="95"/>
      <c r="E24" s="28">
        <v>15</v>
      </c>
      <c r="F24" s="96">
        <v>1835.63</v>
      </c>
      <c r="G24" s="95"/>
      <c r="H24" s="97"/>
      <c r="I24" s="97"/>
      <c r="J24" s="95"/>
      <c r="K24" s="97"/>
      <c r="L24" s="97"/>
    </row>
    <row r="25" spans="1:12" ht="12.75">
      <c r="A25" s="95"/>
      <c r="B25" s="28">
        <v>16</v>
      </c>
      <c r="C25" s="96">
        <v>1454.39</v>
      </c>
      <c r="D25" s="95"/>
      <c r="E25" s="28">
        <v>16</v>
      </c>
      <c r="F25" s="96">
        <v>1890.69</v>
      </c>
      <c r="G25" s="95"/>
      <c r="H25" s="97"/>
      <c r="I25" s="97"/>
      <c r="J25" s="95"/>
      <c r="K25" s="97"/>
      <c r="L25" s="97"/>
    </row>
    <row r="26" spans="1:12" ht="12.75">
      <c r="A26" s="95"/>
      <c r="B26" s="28">
        <v>17</v>
      </c>
      <c r="C26" s="96">
        <v>1498.03</v>
      </c>
      <c r="D26" s="95"/>
      <c r="E26" s="28">
        <v>17</v>
      </c>
      <c r="F26" s="96">
        <v>1947.43</v>
      </c>
      <c r="G26" s="95"/>
      <c r="H26" s="97"/>
      <c r="I26" s="97"/>
      <c r="J26" s="95"/>
      <c r="K26" s="97"/>
      <c r="L26" s="97"/>
    </row>
    <row r="27" spans="1:12" ht="12.75">
      <c r="A27" s="95"/>
      <c r="B27" s="28">
        <v>18</v>
      </c>
      <c r="C27" s="96">
        <v>1542.97</v>
      </c>
      <c r="D27" s="95"/>
      <c r="E27" s="28">
        <v>18</v>
      </c>
      <c r="F27" s="96">
        <v>2005.84</v>
      </c>
      <c r="G27" s="95"/>
      <c r="H27" s="97"/>
      <c r="I27" s="97"/>
      <c r="J27" s="95"/>
      <c r="K27" s="97"/>
      <c r="L27" s="97"/>
    </row>
    <row r="28" spans="1:12" ht="12.75">
      <c r="A28" s="95"/>
      <c r="B28" s="28">
        <v>19</v>
      </c>
      <c r="C28" s="96">
        <v>1589.26</v>
      </c>
      <c r="D28" s="95"/>
      <c r="E28" s="97"/>
      <c r="F28" s="97"/>
      <c r="G28" s="95"/>
      <c r="H28" s="97"/>
      <c r="I28" s="97"/>
      <c r="J28" s="95"/>
      <c r="K28" s="97"/>
      <c r="L28" s="97"/>
    </row>
    <row r="29" spans="1:12" ht="12.75">
      <c r="A29" s="95"/>
      <c r="B29" s="28">
        <v>20</v>
      </c>
      <c r="C29" s="96">
        <v>1636.93</v>
      </c>
      <c r="D29" s="95"/>
      <c r="E29" s="97"/>
      <c r="F29" s="97"/>
      <c r="G29" s="95"/>
      <c r="H29" s="97"/>
      <c r="I29" s="97"/>
      <c r="J29" s="95"/>
      <c r="K29" s="97"/>
      <c r="L29" s="97"/>
    </row>
    <row r="30" spans="1:12" ht="12.75">
      <c r="A30" s="95"/>
      <c r="B30" s="28">
        <v>21</v>
      </c>
      <c r="C30" s="96">
        <v>1686.04</v>
      </c>
      <c r="D30" s="95"/>
      <c r="E30" s="97"/>
      <c r="F30" s="97"/>
      <c r="G30" s="95"/>
      <c r="H30" s="97"/>
      <c r="I30" s="97"/>
      <c r="J30" s="95"/>
      <c r="K30" s="97"/>
      <c r="L30" s="97"/>
    </row>
    <row r="31" spans="1:12" ht="12.75">
      <c r="A31" s="95"/>
      <c r="B31" s="28">
        <v>22</v>
      </c>
      <c r="C31" s="96">
        <v>1736.61</v>
      </c>
      <c r="D31" s="95"/>
      <c r="E31" s="97"/>
      <c r="F31" s="97"/>
      <c r="G31" s="95"/>
      <c r="H31" s="97"/>
      <c r="I31" s="97"/>
      <c r="J31" s="95"/>
      <c r="K31" s="97"/>
      <c r="L31" s="97"/>
    </row>
    <row r="32" spans="1:12" ht="12.75">
      <c r="A32" s="95"/>
      <c r="B32" s="28">
        <v>23</v>
      </c>
      <c r="C32" s="96">
        <v>1788.72</v>
      </c>
      <c r="D32" s="95"/>
      <c r="E32" s="97"/>
      <c r="F32" s="97"/>
      <c r="G32" s="95"/>
      <c r="H32" s="97"/>
      <c r="I32" s="97"/>
      <c r="J32" s="95"/>
      <c r="K32" s="97"/>
      <c r="L32" s="97"/>
    </row>
    <row r="33" spans="1:12" ht="12.75">
      <c r="A33" s="95"/>
      <c r="B33" s="28">
        <v>24</v>
      </c>
      <c r="C33" s="96">
        <v>1842.38</v>
      </c>
      <c r="D33" s="95"/>
      <c r="E33" s="97"/>
      <c r="F33" s="97"/>
      <c r="G33" s="95"/>
      <c r="H33" s="97"/>
      <c r="I33" s="97"/>
      <c r="J33" s="95"/>
      <c r="K33" s="97"/>
      <c r="L33" s="97"/>
    </row>
    <row r="34" spans="1:12" ht="12.75">
      <c r="A34" s="95"/>
      <c r="B34" s="28">
        <v>25</v>
      </c>
      <c r="C34" s="96">
        <v>1897.65</v>
      </c>
      <c r="D34" s="95"/>
      <c r="E34" s="97"/>
      <c r="F34" s="97"/>
      <c r="G34" s="95"/>
      <c r="H34" s="97"/>
      <c r="I34" s="97"/>
      <c r="J34" s="95"/>
      <c r="K34" s="97"/>
      <c r="L34" s="97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98" customWidth="1"/>
    <col min="2" max="2" width="11.421875" style="98" customWidth="1"/>
    <col min="3" max="3" width="8.7109375" style="99" customWidth="1"/>
    <col min="4" max="4" width="7.7109375" style="98" customWidth="1"/>
    <col min="5" max="5" width="11.421875" style="98" customWidth="1"/>
    <col min="6" max="6" width="8.7109375" style="99" customWidth="1"/>
    <col min="7" max="7" width="7.7109375" style="98" customWidth="1"/>
    <col min="8" max="8" width="11.421875" style="98" customWidth="1"/>
    <col min="9" max="9" width="8.7109375" style="99" customWidth="1"/>
    <col min="10" max="10" width="7.7109375" style="98" customWidth="1"/>
    <col min="11" max="11" width="11.421875" style="98" customWidth="1"/>
    <col min="12" max="12" width="8.7109375" style="99" customWidth="1"/>
    <col min="13" max="250" width="11.57421875" style="3" customWidth="1"/>
    <col min="251" max="16384" width="11.57421875" style="0" customWidth="1"/>
  </cols>
  <sheetData>
    <row r="1" spans="1:247" ht="20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0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0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9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12" ht="20.25" customHeight="1">
      <c r="A6" s="100" t="s">
        <v>144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24.75">
      <c r="A8" s="31" t="s">
        <v>142</v>
      </c>
      <c r="B8" s="92" t="s">
        <v>143</v>
      </c>
      <c r="C8" s="93" t="s">
        <v>6</v>
      </c>
      <c r="D8" s="31" t="s">
        <v>142</v>
      </c>
      <c r="E8" s="92" t="s">
        <v>143</v>
      </c>
      <c r="F8" s="93" t="s">
        <v>6</v>
      </c>
      <c r="G8" s="31" t="s">
        <v>142</v>
      </c>
      <c r="H8" s="92" t="s">
        <v>143</v>
      </c>
      <c r="I8" s="93" t="s">
        <v>6</v>
      </c>
      <c r="J8" s="31" t="s">
        <v>142</v>
      </c>
      <c r="K8" s="92" t="s">
        <v>143</v>
      </c>
      <c r="L8" s="93" t="s">
        <v>6</v>
      </c>
    </row>
    <row r="9" spans="1:12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2.75">
      <c r="A10" s="95">
        <v>1</v>
      </c>
      <c r="B10" s="28">
        <v>1</v>
      </c>
      <c r="C10" s="102">
        <v>1313.56</v>
      </c>
      <c r="D10" s="95">
        <v>2</v>
      </c>
      <c r="E10" s="28">
        <v>1</v>
      </c>
      <c r="F10" s="102">
        <v>1970.34</v>
      </c>
      <c r="G10" s="95">
        <v>3</v>
      </c>
      <c r="H10" s="28">
        <v>1</v>
      </c>
      <c r="I10" s="102">
        <v>2503.13</v>
      </c>
      <c r="J10" s="95">
        <v>4</v>
      </c>
      <c r="K10" s="28">
        <v>1</v>
      </c>
      <c r="L10" s="102">
        <v>3254.06</v>
      </c>
    </row>
    <row r="11" spans="1:12" ht="12.75">
      <c r="A11" s="95"/>
      <c r="B11" s="28">
        <v>2</v>
      </c>
      <c r="C11" s="102">
        <v>1352.97</v>
      </c>
      <c r="D11" s="95"/>
      <c r="E11" s="28">
        <v>2</v>
      </c>
      <c r="F11" s="102">
        <v>2029.44</v>
      </c>
      <c r="G11" s="95"/>
      <c r="H11" s="28">
        <v>2</v>
      </c>
      <c r="I11" s="102">
        <v>2578.21</v>
      </c>
      <c r="J11" s="95"/>
      <c r="K11" s="28">
        <v>2</v>
      </c>
      <c r="L11" s="102">
        <v>3351.68</v>
      </c>
    </row>
    <row r="12" spans="1:12" ht="12.75">
      <c r="A12" s="95"/>
      <c r="B12" s="28">
        <v>3</v>
      </c>
      <c r="C12" s="102">
        <v>1393.55</v>
      </c>
      <c r="D12" s="95"/>
      <c r="E12" s="28">
        <v>3</v>
      </c>
      <c r="F12" s="102">
        <v>2090.34</v>
      </c>
      <c r="G12" s="95"/>
      <c r="H12" s="28">
        <v>3</v>
      </c>
      <c r="I12" s="102">
        <v>2655.58</v>
      </c>
      <c r="J12" s="95"/>
      <c r="K12" s="28">
        <v>3</v>
      </c>
      <c r="L12" s="102">
        <v>3452.24</v>
      </c>
    </row>
    <row r="13" spans="1:12" ht="12.75">
      <c r="A13" s="95"/>
      <c r="B13" s="28">
        <v>4</v>
      </c>
      <c r="C13" s="102">
        <v>1435.36</v>
      </c>
      <c r="D13" s="95"/>
      <c r="E13" s="28">
        <v>4</v>
      </c>
      <c r="F13" s="102">
        <v>2153.03</v>
      </c>
      <c r="G13" s="95"/>
      <c r="H13" s="28">
        <v>4</v>
      </c>
      <c r="I13" s="102">
        <v>2735.23</v>
      </c>
      <c r="J13" s="95"/>
      <c r="K13" s="28">
        <v>4</v>
      </c>
      <c r="L13" s="102">
        <v>3555.8</v>
      </c>
    </row>
    <row r="14" spans="1:12" ht="12.75">
      <c r="A14" s="95"/>
      <c r="B14" s="28">
        <v>5</v>
      </c>
      <c r="C14" s="102">
        <v>1478.41</v>
      </c>
      <c r="D14" s="95"/>
      <c r="E14" s="28">
        <v>5</v>
      </c>
      <c r="F14" s="102">
        <v>2217.64</v>
      </c>
      <c r="G14" s="95"/>
      <c r="H14" s="28">
        <v>5</v>
      </c>
      <c r="I14" s="102">
        <v>2817.31</v>
      </c>
      <c r="J14" s="95"/>
      <c r="K14" s="28">
        <v>5</v>
      </c>
      <c r="L14" s="102">
        <v>3662.48</v>
      </c>
    </row>
    <row r="15" spans="1:12" ht="12.75">
      <c r="A15" s="95"/>
      <c r="B15" s="28">
        <v>6</v>
      </c>
      <c r="C15" s="102">
        <v>1522.78</v>
      </c>
      <c r="D15" s="95"/>
      <c r="E15" s="28">
        <v>6</v>
      </c>
      <c r="F15" s="102">
        <v>2284.15</v>
      </c>
      <c r="G15" s="95"/>
      <c r="H15" s="28">
        <v>6</v>
      </c>
      <c r="I15" s="102">
        <v>2901.83</v>
      </c>
      <c r="J15" s="95"/>
      <c r="K15" s="28">
        <v>6</v>
      </c>
      <c r="L15" s="102">
        <v>3772.36</v>
      </c>
    </row>
    <row r="16" spans="1:12" ht="12.75">
      <c r="A16" s="95"/>
      <c r="B16" s="28">
        <v>7</v>
      </c>
      <c r="C16" s="102">
        <v>1568.45</v>
      </c>
      <c r="D16" s="95"/>
      <c r="E16" s="28">
        <v>7</v>
      </c>
      <c r="F16" s="102">
        <v>2352.69</v>
      </c>
      <c r="G16" s="95"/>
      <c r="H16" s="28">
        <v>7</v>
      </c>
      <c r="I16" s="102">
        <v>2988.87</v>
      </c>
      <c r="J16" s="95"/>
      <c r="K16" s="28">
        <v>7</v>
      </c>
      <c r="L16" s="102">
        <v>3885.54</v>
      </c>
    </row>
    <row r="17" spans="1:12" ht="12.75">
      <c r="A17" s="95"/>
      <c r="B17" s="28">
        <v>8</v>
      </c>
      <c r="C17" s="102">
        <v>1615.52</v>
      </c>
      <c r="D17" s="95"/>
      <c r="E17" s="28">
        <v>8</v>
      </c>
      <c r="F17" s="102">
        <v>2423.26</v>
      </c>
      <c r="G17" s="95"/>
      <c r="H17" s="28">
        <v>8</v>
      </c>
      <c r="I17" s="102">
        <v>3078.53</v>
      </c>
      <c r="J17" s="95"/>
      <c r="K17" s="28">
        <v>8</v>
      </c>
      <c r="L17" s="102">
        <v>4002.1</v>
      </c>
    </row>
    <row r="18" spans="1:12" ht="12.75">
      <c r="A18" s="95"/>
      <c r="B18" s="28">
        <v>9</v>
      </c>
      <c r="C18" s="102">
        <v>1663.98</v>
      </c>
      <c r="D18" s="95"/>
      <c r="E18" s="28">
        <v>9</v>
      </c>
      <c r="F18" s="102">
        <v>2495.97</v>
      </c>
      <c r="G18" s="95"/>
      <c r="H18" s="28">
        <v>9</v>
      </c>
      <c r="I18" s="102">
        <v>3170.89</v>
      </c>
      <c r="J18" s="95"/>
      <c r="K18" s="28">
        <v>9</v>
      </c>
      <c r="L18" s="102">
        <v>4122.14</v>
      </c>
    </row>
    <row r="19" spans="1:12" ht="12.75">
      <c r="A19" s="95"/>
      <c r="B19" s="28">
        <v>10</v>
      </c>
      <c r="C19" s="102">
        <v>1713.89</v>
      </c>
      <c r="D19" s="95"/>
      <c r="E19" s="28">
        <v>10</v>
      </c>
      <c r="F19" s="102">
        <v>2570.84</v>
      </c>
      <c r="G19" s="95"/>
      <c r="H19" s="28">
        <v>10</v>
      </c>
      <c r="I19" s="102">
        <v>3266</v>
      </c>
      <c r="J19" s="95"/>
      <c r="K19" s="28">
        <v>10</v>
      </c>
      <c r="L19" s="102">
        <v>4245.82</v>
      </c>
    </row>
    <row r="20" spans="1:12" ht="12.75">
      <c r="A20" s="95"/>
      <c r="B20" s="28">
        <v>11</v>
      </c>
      <c r="C20" s="102">
        <v>1765.32</v>
      </c>
      <c r="D20" s="95"/>
      <c r="E20" s="28">
        <v>11</v>
      </c>
      <c r="F20" s="102">
        <v>2647.96</v>
      </c>
      <c r="G20" s="95"/>
      <c r="H20" s="103"/>
      <c r="I20" s="103"/>
      <c r="J20" s="95"/>
      <c r="K20" s="103"/>
      <c r="L20" s="103"/>
    </row>
    <row r="21" spans="1:12" ht="12.75">
      <c r="A21" s="95"/>
      <c r="B21" s="28">
        <v>12</v>
      </c>
      <c r="C21" s="102">
        <v>1818.29</v>
      </c>
      <c r="D21" s="95"/>
      <c r="E21" s="28">
        <v>12</v>
      </c>
      <c r="F21" s="102">
        <v>2727.41</v>
      </c>
      <c r="G21" s="95"/>
      <c r="H21" s="103"/>
      <c r="I21" s="103"/>
      <c r="J21" s="95"/>
      <c r="K21" s="103"/>
      <c r="L21" s="103"/>
    </row>
    <row r="22" spans="1:12" ht="12.75">
      <c r="A22" s="95"/>
      <c r="B22" s="28">
        <v>13</v>
      </c>
      <c r="C22" s="102">
        <v>1872.81</v>
      </c>
      <c r="D22" s="95"/>
      <c r="E22" s="28">
        <v>13</v>
      </c>
      <c r="F22" s="102">
        <v>2809.2</v>
      </c>
      <c r="G22" s="95"/>
      <c r="H22" s="103"/>
      <c r="I22" s="103"/>
      <c r="J22" s="95"/>
      <c r="K22" s="103"/>
      <c r="L22" s="103"/>
    </row>
    <row r="23" spans="1:12" ht="12.75">
      <c r="A23" s="95"/>
      <c r="B23" s="28">
        <v>14</v>
      </c>
      <c r="C23" s="102">
        <v>1929.01</v>
      </c>
      <c r="D23" s="95"/>
      <c r="E23" s="28">
        <v>14</v>
      </c>
      <c r="F23" s="102">
        <v>2893.5</v>
      </c>
      <c r="G23" s="95"/>
      <c r="H23" s="103"/>
      <c r="I23" s="103"/>
      <c r="J23" s="95"/>
      <c r="K23" s="103"/>
      <c r="L23" s="103"/>
    </row>
    <row r="24" spans="1:12" ht="12.75">
      <c r="A24" s="95"/>
      <c r="B24" s="28">
        <v>15</v>
      </c>
      <c r="C24" s="102">
        <v>1986.89</v>
      </c>
      <c r="D24" s="95"/>
      <c r="E24" s="28">
        <v>15</v>
      </c>
      <c r="F24" s="102">
        <v>2980.3</v>
      </c>
      <c r="G24" s="95"/>
      <c r="H24" s="103"/>
      <c r="I24" s="103"/>
      <c r="J24" s="95"/>
      <c r="K24" s="103"/>
      <c r="L24" s="103"/>
    </row>
    <row r="25" spans="1:12" ht="12.75">
      <c r="A25" s="95"/>
      <c r="B25" s="28">
        <v>16</v>
      </c>
      <c r="C25" s="102">
        <v>2046.49</v>
      </c>
      <c r="D25" s="95"/>
      <c r="E25" s="28">
        <v>16</v>
      </c>
      <c r="F25" s="102">
        <v>3069.71</v>
      </c>
      <c r="G25" s="95"/>
      <c r="H25" s="103"/>
      <c r="I25" s="103"/>
      <c r="J25" s="95"/>
      <c r="K25" s="103"/>
      <c r="L25" s="103"/>
    </row>
    <row r="26" spans="1:12" ht="12.75">
      <c r="A26" s="95"/>
      <c r="B26" s="28">
        <v>17</v>
      </c>
      <c r="C26" s="102">
        <v>2107.87</v>
      </c>
      <c r="D26" s="95"/>
      <c r="E26" s="28">
        <v>17</v>
      </c>
      <c r="F26" s="102">
        <v>3161.81</v>
      </c>
      <c r="G26" s="95"/>
      <c r="H26" s="103"/>
      <c r="I26" s="103"/>
      <c r="J26" s="95"/>
      <c r="K26" s="103"/>
      <c r="L26" s="103"/>
    </row>
    <row r="27" spans="1:12" ht="12.75">
      <c r="A27" s="95"/>
      <c r="B27" s="28">
        <v>18</v>
      </c>
      <c r="C27" s="102">
        <v>2171.12</v>
      </c>
      <c r="D27" s="95"/>
      <c r="E27" s="28">
        <v>18</v>
      </c>
      <c r="F27" s="102">
        <v>3256.65</v>
      </c>
      <c r="G27" s="95"/>
      <c r="H27" s="103"/>
      <c r="I27" s="103"/>
      <c r="J27" s="95"/>
      <c r="K27" s="103"/>
      <c r="L27" s="103"/>
    </row>
    <row r="28" spans="1:12" ht="12.75">
      <c r="A28" s="95"/>
      <c r="B28" s="28">
        <v>19</v>
      </c>
      <c r="C28" s="102">
        <v>2236.26</v>
      </c>
      <c r="D28" s="95"/>
      <c r="E28" s="103"/>
      <c r="F28" s="103"/>
      <c r="G28" s="95"/>
      <c r="H28" s="103"/>
      <c r="I28" s="103"/>
      <c r="J28" s="95"/>
      <c r="K28" s="103"/>
      <c r="L28" s="103"/>
    </row>
    <row r="29" spans="1:12" ht="12.75">
      <c r="A29" s="95"/>
      <c r="B29" s="28">
        <v>20</v>
      </c>
      <c r="C29" s="102">
        <v>2303.34</v>
      </c>
      <c r="D29" s="95"/>
      <c r="E29" s="103"/>
      <c r="F29" s="103"/>
      <c r="G29" s="95"/>
      <c r="H29" s="103"/>
      <c r="I29" s="103"/>
      <c r="J29" s="95"/>
      <c r="K29" s="103"/>
      <c r="L29" s="103"/>
    </row>
    <row r="30" spans="1:12" ht="12.75">
      <c r="A30" s="95"/>
      <c r="B30" s="28">
        <v>21</v>
      </c>
      <c r="C30" s="102">
        <v>2372.43</v>
      </c>
      <c r="D30" s="95"/>
      <c r="E30" s="103"/>
      <c r="F30" s="103"/>
      <c r="G30" s="95"/>
      <c r="H30" s="103"/>
      <c r="I30" s="103"/>
      <c r="J30" s="95"/>
      <c r="K30" s="103"/>
      <c r="L30" s="103"/>
    </row>
    <row r="31" spans="1:12" ht="12.75">
      <c r="A31" s="95"/>
      <c r="B31" s="28">
        <v>22</v>
      </c>
      <c r="C31" s="102">
        <v>2443.6</v>
      </c>
      <c r="D31" s="95"/>
      <c r="E31" s="103"/>
      <c r="F31" s="103"/>
      <c r="G31" s="95"/>
      <c r="H31" s="103"/>
      <c r="I31" s="103"/>
      <c r="J31" s="95"/>
      <c r="K31" s="103"/>
      <c r="L31" s="103"/>
    </row>
    <row r="32" spans="1:12" ht="12.75">
      <c r="A32" s="95"/>
      <c r="B32" s="28">
        <v>23</v>
      </c>
      <c r="C32" s="102">
        <v>2516.9</v>
      </c>
      <c r="D32" s="95"/>
      <c r="E32" s="103"/>
      <c r="F32" s="103"/>
      <c r="G32" s="95"/>
      <c r="H32" s="103"/>
      <c r="I32" s="103"/>
      <c r="J32" s="95"/>
      <c r="K32" s="103"/>
      <c r="L32" s="103"/>
    </row>
    <row r="33" spans="1:12" ht="12.75">
      <c r="A33" s="95"/>
      <c r="B33" s="28">
        <v>24</v>
      </c>
      <c r="C33" s="102">
        <v>2592.42</v>
      </c>
      <c r="D33" s="95"/>
      <c r="E33" s="103"/>
      <c r="F33" s="103"/>
      <c r="G33" s="95"/>
      <c r="H33" s="103"/>
      <c r="I33" s="103"/>
      <c r="J33" s="95"/>
      <c r="K33" s="103"/>
      <c r="L33" s="103"/>
    </row>
    <row r="34" spans="1:12" ht="12.75">
      <c r="A34" s="95"/>
      <c r="B34" s="28">
        <v>25</v>
      </c>
      <c r="C34" s="102">
        <v>2670.2</v>
      </c>
      <c r="D34" s="95"/>
      <c r="E34" s="103"/>
      <c r="F34" s="103"/>
      <c r="G34" s="95"/>
      <c r="H34" s="103"/>
      <c r="I34" s="103"/>
      <c r="J34" s="95"/>
      <c r="K34" s="103"/>
      <c r="L34" s="103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98" customWidth="1"/>
    <col min="2" max="2" width="11.421875" style="98" customWidth="1"/>
    <col min="3" max="3" width="8.7109375" style="99" customWidth="1"/>
    <col min="4" max="4" width="7.7109375" style="98" customWidth="1"/>
    <col min="5" max="5" width="11.421875" style="98" customWidth="1"/>
    <col min="6" max="6" width="8.7109375" style="99" customWidth="1"/>
    <col min="7" max="7" width="7.7109375" style="98" customWidth="1"/>
    <col min="8" max="8" width="11.421875" style="98" customWidth="1"/>
    <col min="9" max="9" width="8.7109375" style="99" customWidth="1"/>
    <col min="10" max="10" width="7.7109375" style="98" customWidth="1"/>
    <col min="11" max="11" width="11.421875" style="98" customWidth="1"/>
    <col min="12" max="12" width="8.7109375" style="99" customWidth="1"/>
    <col min="13" max="16384" width="11.57421875" style="3" customWidth="1"/>
  </cols>
  <sheetData>
    <row r="1" spans="1:252" ht="20.25" customHeight="1">
      <c r="A1" s="89"/>
      <c r="B1" s="89"/>
      <c r="C1" s="104"/>
      <c r="D1" s="89"/>
      <c r="E1" s="89"/>
      <c r="F1" s="104"/>
      <c r="G1" s="89"/>
      <c r="H1" s="89"/>
      <c r="I1" s="104"/>
      <c r="J1" s="89"/>
      <c r="K1" s="89"/>
      <c r="L1" s="10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25" customHeight="1">
      <c r="A2" s="89"/>
      <c r="B2" s="89"/>
      <c r="C2" s="104"/>
      <c r="D2" s="89"/>
      <c r="E2" s="89"/>
      <c r="F2" s="104"/>
      <c r="G2" s="89"/>
      <c r="H2" s="89"/>
      <c r="I2" s="104"/>
      <c r="J2" s="89"/>
      <c r="K2" s="89"/>
      <c r="L2" s="10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25" customHeight="1">
      <c r="A3" s="89"/>
      <c r="B3" s="89"/>
      <c r="C3" s="104"/>
      <c r="D3" s="89"/>
      <c r="E3" s="89"/>
      <c r="F3" s="104"/>
      <c r="G3" s="89"/>
      <c r="H3" s="89"/>
      <c r="I3" s="104"/>
      <c r="J3" s="89"/>
      <c r="K3" s="89"/>
      <c r="L3" s="10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0.25" customHeight="1">
      <c r="A4" s="89"/>
      <c r="B4" s="89"/>
      <c r="C4" s="104"/>
      <c r="D4" s="89"/>
      <c r="E4" s="89"/>
      <c r="F4" s="104"/>
      <c r="G4" s="89"/>
      <c r="H4" s="89"/>
      <c r="I4" s="104"/>
      <c r="J4" s="89"/>
      <c r="K4" s="89"/>
      <c r="L4" s="10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9.75" customHeight="1">
      <c r="A5" s="89"/>
      <c r="B5" s="89"/>
      <c r="C5" s="104"/>
      <c r="D5" s="89"/>
      <c r="E5" s="89"/>
      <c r="F5" s="104"/>
      <c r="G5" s="89"/>
      <c r="H5" s="89"/>
      <c r="I5" s="104"/>
      <c r="J5" s="89"/>
      <c r="K5" s="89"/>
      <c r="L5" s="10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12" ht="20.25" customHeight="1">
      <c r="A6" s="105" t="s">
        <v>145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24.75">
      <c r="A8" s="31" t="s">
        <v>142</v>
      </c>
      <c r="B8" s="92" t="s">
        <v>143</v>
      </c>
      <c r="C8" s="93" t="s">
        <v>6</v>
      </c>
      <c r="D8" s="31" t="s">
        <v>142</v>
      </c>
      <c r="E8" s="92" t="s">
        <v>143</v>
      </c>
      <c r="F8" s="93" t="s">
        <v>6</v>
      </c>
      <c r="G8" s="31" t="s">
        <v>142</v>
      </c>
      <c r="H8" s="92" t="s">
        <v>143</v>
      </c>
      <c r="I8" s="93" t="s">
        <v>6</v>
      </c>
      <c r="J8" s="31" t="s">
        <v>142</v>
      </c>
      <c r="K8" s="92" t="s">
        <v>143</v>
      </c>
      <c r="L8" s="93" t="s">
        <v>6</v>
      </c>
    </row>
    <row r="9" spans="1:12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2.75">
      <c r="A10" s="95">
        <v>1</v>
      </c>
      <c r="B10" s="106">
        <v>1</v>
      </c>
      <c r="C10" s="107">
        <v>1522.78</v>
      </c>
      <c r="D10" s="95">
        <v>2</v>
      </c>
      <c r="E10" s="106">
        <v>1</v>
      </c>
      <c r="F10" s="96">
        <v>2217.64</v>
      </c>
      <c r="G10" s="95">
        <v>3</v>
      </c>
      <c r="H10" s="106">
        <v>1</v>
      </c>
      <c r="I10" s="96">
        <v>2817.31</v>
      </c>
      <c r="J10" s="95">
        <v>4</v>
      </c>
      <c r="K10" s="106">
        <v>1</v>
      </c>
      <c r="L10" s="96">
        <v>3662.47</v>
      </c>
    </row>
    <row r="11" spans="1:12" ht="12.75">
      <c r="A11" s="95"/>
      <c r="B11" s="106">
        <v>2</v>
      </c>
      <c r="C11" s="96">
        <v>1568.45</v>
      </c>
      <c r="D11" s="95"/>
      <c r="E11" s="106">
        <v>2</v>
      </c>
      <c r="F11" s="96">
        <v>2284.16</v>
      </c>
      <c r="G11" s="95"/>
      <c r="H11" s="106">
        <v>2</v>
      </c>
      <c r="I11" s="96">
        <v>2901.82</v>
      </c>
      <c r="J11" s="95"/>
      <c r="K11" s="106">
        <v>2</v>
      </c>
      <c r="L11" s="96">
        <v>3772.34</v>
      </c>
    </row>
    <row r="12" spans="1:12" ht="12.75">
      <c r="A12" s="95"/>
      <c r="B12" s="106">
        <v>3</v>
      </c>
      <c r="C12" s="96">
        <v>1615.51</v>
      </c>
      <c r="D12" s="95"/>
      <c r="E12" s="106">
        <v>3</v>
      </c>
      <c r="F12" s="96">
        <v>2352.69</v>
      </c>
      <c r="G12" s="95"/>
      <c r="H12" s="106">
        <v>3</v>
      </c>
      <c r="I12" s="96">
        <v>2988.86</v>
      </c>
      <c r="J12" s="95"/>
      <c r="K12" s="106">
        <v>3</v>
      </c>
      <c r="L12" s="96">
        <v>3885.52</v>
      </c>
    </row>
    <row r="13" spans="1:12" ht="12.75">
      <c r="A13" s="95"/>
      <c r="B13" s="106">
        <v>4</v>
      </c>
      <c r="C13" s="96">
        <v>1663.98</v>
      </c>
      <c r="D13" s="95"/>
      <c r="E13" s="106">
        <v>4</v>
      </c>
      <c r="F13" s="96">
        <v>2423.26</v>
      </c>
      <c r="G13" s="95"/>
      <c r="H13" s="106">
        <v>4</v>
      </c>
      <c r="I13" s="96">
        <v>3078.53</v>
      </c>
      <c r="J13" s="95"/>
      <c r="K13" s="106">
        <v>4</v>
      </c>
      <c r="L13" s="96">
        <v>4002.1</v>
      </c>
    </row>
    <row r="14" spans="1:12" ht="12.75">
      <c r="A14" s="95"/>
      <c r="B14" s="106">
        <v>5</v>
      </c>
      <c r="C14" s="96">
        <v>1713.89</v>
      </c>
      <c r="D14" s="95"/>
      <c r="E14" s="106">
        <v>5</v>
      </c>
      <c r="F14" s="96">
        <v>2495.98</v>
      </c>
      <c r="G14" s="95"/>
      <c r="H14" s="106">
        <v>5</v>
      </c>
      <c r="I14" s="96">
        <v>3170.88</v>
      </c>
      <c r="J14" s="95"/>
      <c r="K14" s="106">
        <v>5</v>
      </c>
      <c r="L14" s="96">
        <v>4122.14</v>
      </c>
    </row>
    <row r="15" spans="1:12" ht="12.75">
      <c r="A15" s="95"/>
      <c r="B15" s="106">
        <v>6</v>
      </c>
      <c r="C15" s="96">
        <v>1765.31</v>
      </c>
      <c r="D15" s="95"/>
      <c r="E15" s="106">
        <v>6</v>
      </c>
      <c r="F15" s="96">
        <v>2570.85</v>
      </c>
      <c r="G15" s="95"/>
      <c r="H15" s="106">
        <v>6</v>
      </c>
      <c r="I15" s="96">
        <v>3266</v>
      </c>
      <c r="J15" s="95"/>
      <c r="K15" s="106">
        <v>6</v>
      </c>
      <c r="L15" s="96">
        <v>4245.82</v>
      </c>
    </row>
    <row r="16" spans="1:12" ht="12.75">
      <c r="A16" s="95"/>
      <c r="B16" s="106">
        <v>7</v>
      </c>
      <c r="C16" s="96">
        <v>1818.27</v>
      </c>
      <c r="D16" s="95"/>
      <c r="E16" s="106">
        <v>7</v>
      </c>
      <c r="F16" s="96">
        <v>2647.97</v>
      </c>
      <c r="G16" s="95"/>
      <c r="H16" s="106">
        <v>7</v>
      </c>
      <c r="I16" s="96">
        <v>3363.99</v>
      </c>
      <c r="J16" s="95"/>
      <c r="K16" s="106">
        <v>7</v>
      </c>
      <c r="L16" s="96">
        <v>4373.19</v>
      </c>
    </row>
    <row r="17" spans="1:12" ht="12.75">
      <c r="A17" s="95"/>
      <c r="B17" s="106">
        <v>8</v>
      </c>
      <c r="C17" s="96">
        <v>1872.81</v>
      </c>
      <c r="D17" s="95"/>
      <c r="E17" s="106">
        <v>8</v>
      </c>
      <c r="F17" s="96">
        <v>2727.41</v>
      </c>
      <c r="G17" s="95"/>
      <c r="H17" s="106">
        <v>8</v>
      </c>
      <c r="I17" s="96">
        <v>3464.9</v>
      </c>
      <c r="J17" s="95"/>
      <c r="K17" s="106">
        <v>8</v>
      </c>
      <c r="L17" s="96">
        <v>4504.37</v>
      </c>
    </row>
    <row r="18" spans="1:12" ht="12.75">
      <c r="A18" s="95"/>
      <c r="B18" s="106">
        <v>9</v>
      </c>
      <c r="C18" s="96">
        <v>1929.01</v>
      </c>
      <c r="D18" s="95"/>
      <c r="E18" s="106">
        <v>9</v>
      </c>
      <c r="F18" s="96">
        <v>2809.24</v>
      </c>
      <c r="G18" s="95"/>
      <c r="H18" s="106">
        <v>9</v>
      </c>
      <c r="I18" s="96">
        <v>3568.87</v>
      </c>
      <c r="J18" s="95"/>
      <c r="K18" s="106">
        <v>9</v>
      </c>
      <c r="L18" s="96">
        <v>4639.5</v>
      </c>
    </row>
    <row r="19" spans="1:12" ht="12.75">
      <c r="A19" s="95"/>
      <c r="B19" s="106">
        <v>10</v>
      </c>
      <c r="C19" s="96">
        <v>1986.87</v>
      </c>
      <c r="D19" s="95"/>
      <c r="E19" s="106">
        <v>10</v>
      </c>
      <c r="F19" s="96">
        <v>2893.51</v>
      </c>
      <c r="G19" s="95"/>
      <c r="H19" s="106">
        <v>10</v>
      </c>
      <c r="I19" s="96">
        <v>3675.92</v>
      </c>
      <c r="J19" s="95"/>
      <c r="K19" s="106">
        <v>10</v>
      </c>
      <c r="L19" s="96">
        <v>4778.71</v>
      </c>
    </row>
    <row r="20" spans="1:12" ht="12.75">
      <c r="A20" s="95"/>
      <c r="B20" s="106">
        <v>11</v>
      </c>
      <c r="C20" s="96">
        <v>2046.47</v>
      </c>
      <c r="D20" s="95"/>
      <c r="E20" s="106">
        <v>11</v>
      </c>
      <c r="F20" s="96">
        <v>2980.32</v>
      </c>
      <c r="G20" s="95"/>
      <c r="H20" s="108"/>
      <c r="I20" s="108"/>
      <c r="J20" s="95"/>
      <c r="K20" s="103"/>
      <c r="L20" s="103"/>
    </row>
    <row r="21" spans="1:12" ht="12.75">
      <c r="A21" s="95"/>
      <c r="B21" s="106">
        <v>12</v>
      </c>
      <c r="C21" s="96">
        <v>2107.87</v>
      </c>
      <c r="D21" s="95"/>
      <c r="E21" s="106">
        <v>12</v>
      </c>
      <c r="F21" s="96">
        <v>3069.71</v>
      </c>
      <c r="G21" s="95"/>
      <c r="H21" s="108"/>
      <c r="I21" s="108"/>
      <c r="J21" s="95"/>
      <c r="K21" s="103"/>
      <c r="L21" s="103"/>
    </row>
    <row r="22" spans="1:12" ht="12.75">
      <c r="A22" s="95"/>
      <c r="B22" s="106">
        <v>13</v>
      </c>
      <c r="C22" s="96">
        <v>2171.1</v>
      </c>
      <c r="D22" s="95"/>
      <c r="E22" s="106">
        <v>13</v>
      </c>
      <c r="F22" s="96">
        <v>3161.81</v>
      </c>
      <c r="G22" s="95"/>
      <c r="H22" s="108"/>
      <c r="I22" s="108"/>
      <c r="J22" s="95"/>
      <c r="K22" s="103"/>
      <c r="L22" s="103"/>
    </row>
    <row r="23" spans="1:12" ht="12.75">
      <c r="A23" s="95"/>
      <c r="B23" s="106">
        <v>14</v>
      </c>
      <c r="C23" s="96">
        <v>2236.22</v>
      </c>
      <c r="D23" s="95"/>
      <c r="E23" s="106">
        <v>14</v>
      </c>
      <c r="F23" s="96">
        <v>3256.65</v>
      </c>
      <c r="G23" s="95"/>
      <c r="H23" s="108"/>
      <c r="I23" s="108"/>
      <c r="J23" s="95"/>
      <c r="K23" s="103"/>
      <c r="L23" s="103"/>
    </row>
    <row r="24" spans="1:12" ht="12.75">
      <c r="A24" s="95"/>
      <c r="B24" s="106">
        <v>15</v>
      </c>
      <c r="C24" s="96">
        <v>2303.32</v>
      </c>
      <c r="D24" s="95"/>
      <c r="E24" s="106">
        <v>15</v>
      </c>
      <c r="F24" s="96">
        <v>3354.36</v>
      </c>
      <c r="G24" s="95"/>
      <c r="H24" s="108"/>
      <c r="I24" s="108"/>
      <c r="J24" s="95"/>
      <c r="K24" s="103"/>
      <c r="L24" s="103"/>
    </row>
    <row r="25" spans="1:12" ht="12.75">
      <c r="A25" s="95"/>
      <c r="B25" s="106">
        <v>16</v>
      </c>
      <c r="C25" s="96">
        <v>2372.42</v>
      </c>
      <c r="D25" s="95"/>
      <c r="E25" s="106">
        <v>16</v>
      </c>
      <c r="F25" s="96">
        <v>3455.01</v>
      </c>
      <c r="G25" s="95"/>
      <c r="H25" s="108"/>
      <c r="I25" s="108"/>
      <c r="J25" s="95"/>
      <c r="K25" s="103"/>
      <c r="L25" s="103"/>
    </row>
    <row r="26" spans="1:12" ht="12.75">
      <c r="A26" s="95"/>
      <c r="B26" s="106">
        <v>17</v>
      </c>
      <c r="C26" s="96">
        <v>2443.6</v>
      </c>
      <c r="D26" s="95"/>
      <c r="E26" s="106">
        <v>17</v>
      </c>
      <c r="F26" s="96">
        <v>3558.65</v>
      </c>
      <c r="G26" s="95"/>
      <c r="H26" s="108"/>
      <c r="I26" s="108"/>
      <c r="J26" s="95"/>
      <c r="K26" s="103"/>
      <c r="L26" s="103"/>
    </row>
    <row r="27" spans="1:12" ht="12.75">
      <c r="A27" s="95"/>
      <c r="B27" s="106">
        <v>18</v>
      </c>
      <c r="C27" s="96">
        <v>2516.9</v>
      </c>
      <c r="D27" s="95"/>
      <c r="E27" s="106">
        <v>18</v>
      </c>
      <c r="F27" s="96">
        <v>3665.4</v>
      </c>
      <c r="G27" s="95"/>
      <c r="H27" s="108"/>
      <c r="I27" s="108"/>
      <c r="J27" s="95"/>
      <c r="K27" s="103"/>
      <c r="L27" s="103"/>
    </row>
    <row r="28" spans="1:12" ht="12.75">
      <c r="A28" s="95"/>
      <c r="B28" s="106">
        <v>19</v>
      </c>
      <c r="C28" s="96">
        <v>2592.42</v>
      </c>
      <c r="D28" s="95"/>
      <c r="E28" s="108"/>
      <c r="F28" s="108"/>
      <c r="G28" s="95"/>
      <c r="H28" s="108"/>
      <c r="I28" s="108"/>
      <c r="J28" s="95"/>
      <c r="K28" s="103"/>
      <c r="L28" s="103"/>
    </row>
    <row r="29" spans="1:12" ht="12.75">
      <c r="A29" s="95"/>
      <c r="B29" s="106">
        <v>20</v>
      </c>
      <c r="C29" s="96">
        <v>2670.19</v>
      </c>
      <c r="D29" s="95"/>
      <c r="E29" s="108"/>
      <c r="F29" s="108"/>
      <c r="G29" s="95"/>
      <c r="H29" s="108"/>
      <c r="I29" s="108"/>
      <c r="J29" s="95"/>
      <c r="K29" s="103"/>
      <c r="L29" s="103"/>
    </row>
    <row r="30" spans="1:12" ht="12.75">
      <c r="A30" s="95"/>
      <c r="B30" s="106">
        <v>21</v>
      </c>
      <c r="C30" s="96">
        <v>2750.29</v>
      </c>
      <c r="D30" s="95"/>
      <c r="E30" s="108"/>
      <c r="F30" s="108"/>
      <c r="G30" s="95"/>
      <c r="H30" s="108"/>
      <c r="I30" s="108"/>
      <c r="J30" s="95"/>
      <c r="K30" s="103"/>
      <c r="L30" s="103"/>
    </row>
    <row r="31" spans="1:12" ht="12.75">
      <c r="A31" s="95"/>
      <c r="B31" s="106">
        <v>22</v>
      </c>
      <c r="C31" s="96">
        <v>2832.8</v>
      </c>
      <c r="D31" s="95"/>
      <c r="E31" s="108"/>
      <c r="F31" s="108"/>
      <c r="G31" s="95"/>
      <c r="H31" s="108"/>
      <c r="I31" s="108"/>
      <c r="J31" s="95"/>
      <c r="K31" s="103"/>
      <c r="L31" s="103"/>
    </row>
    <row r="32" spans="1:12" ht="12.75">
      <c r="A32" s="95"/>
      <c r="B32" s="106">
        <v>23</v>
      </c>
      <c r="C32" s="96">
        <v>2917.78</v>
      </c>
      <c r="D32" s="95"/>
      <c r="E32" s="108"/>
      <c r="F32" s="108"/>
      <c r="G32" s="95"/>
      <c r="H32" s="108"/>
      <c r="I32" s="108"/>
      <c r="J32" s="95"/>
      <c r="K32" s="103"/>
      <c r="L32" s="103"/>
    </row>
    <row r="33" spans="1:12" ht="12.75">
      <c r="A33" s="95"/>
      <c r="B33" s="106">
        <v>24</v>
      </c>
      <c r="C33" s="96">
        <v>3005.32</v>
      </c>
      <c r="D33" s="95"/>
      <c r="E33" s="108"/>
      <c r="F33" s="108"/>
      <c r="G33" s="95"/>
      <c r="H33" s="108"/>
      <c r="I33" s="108"/>
      <c r="J33" s="95"/>
      <c r="K33" s="103"/>
      <c r="L33" s="103"/>
    </row>
    <row r="34" spans="1:12" ht="12.75">
      <c r="A34" s="95"/>
      <c r="B34" s="106">
        <v>25</v>
      </c>
      <c r="C34" s="96">
        <v>3095.48</v>
      </c>
      <c r="D34" s="95"/>
      <c r="E34" s="108"/>
      <c r="F34" s="108"/>
      <c r="G34" s="95"/>
      <c r="H34" s="108"/>
      <c r="I34" s="108"/>
      <c r="J34" s="95"/>
      <c r="K34" s="103"/>
      <c r="L34" s="103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98" customWidth="1"/>
    <col min="2" max="2" width="11.421875" style="98" customWidth="1"/>
    <col min="3" max="3" width="8.7109375" style="99" customWidth="1"/>
    <col min="4" max="4" width="7.7109375" style="98" customWidth="1"/>
    <col min="5" max="5" width="11.421875" style="98" customWidth="1"/>
    <col min="6" max="6" width="8.7109375" style="99" customWidth="1"/>
    <col min="7" max="7" width="7.7109375" style="98" customWidth="1"/>
    <col min="8" max="8" width="11.421875" style="98" customWidth="1"/>
    <col min="9" max="9" width="8.7109375" style="99" customWidth="1"/>
    <col min="10" max="10" width="7.7109375" style="98" customWidth="1"/>
    <col min="11" max="11" width="11.421875" style="98" customWidth="1"/>
    <col min="12" max="12" width="8.7109375" style="99" customWidth="1"/>
    <col min="13" max="252" width="11.57421875" style="3" customWidth="1"/>
    <col min="253" max="16384" width="11.57421875" style="0" customWidth="1"/>
  </cols>
  <sheetData>
    <row r="1" spans="1:249" ht="20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0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0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0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9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12" ht="20.25" customHeight="1">
      <c r="A6" s="109" t="s">
        <v>146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24.75">
      <c r="A8" s="31" t="s">
        <v>142</v>
      </c>
      <c r="B8" s="92" t="s">
        <v>143</v>
      </c>
      <c r="C8" s="93" t="s">
        <v>6</v>
      </c>
      <c r="D8" s="31" t="s">
        <v>142</v>
      </c>
      <c r="E8" s="92" t="s">
        <v>143</v>
      </c>
      <c r="F8" s="93" t="s">
        <v>6</v>
      </c>
      <c r="G8" s="31" t="s">
        <v>142</v>
      </c>
      <c r="H8" s="92" t="s">
        <v>143</v>
      </c>
      <c r="I8" s="93" t="s">
        <v>6</v>
      </c>
      <c r="J8" s="31" t="s">
        <v>142</v>
      </c>
      <c r="K8" s="92" t="s">
        <v>143</v>
      </c>
      <c r="L8" s="93" t="s">
        <v>6</v>
      </c>
    </row>
    <row r="9" spans="1:12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2.75">
      <c r="A10" s="95">
        <v>1</v>
      </c>
      <c r="B10" s="106">
        <v>1</v>
      </c>
      <c r="C10" s="107">
        <v>1811.09</v>
      </c>
      <c r="D10" s="95">
        <v>2</v>
      </c>
      <c r="E10" s="106">
        <v>1</v>
      </c>
      <c r="F10" s="96">
        <v>2535.52</v>
      </c>
      <c r="G10" s="95">
        <v>3</v>
      </c>
      <c r="H10" s="106">
        <v>1</v>
      </c>
      <c r="I10" s="96">
        <v>3296.19</v>
      </c>
      <c r="J10" s="95">
        <v>4</v>
      </c>
      <c r="K10" s="106">
        <v>1</v>
      </c>
      <c r="L10" s="96">
        <v>4944.26</v>
      </c>
    </row>
    <row r="11" spans="1:12" ht="12.75">
      <c r="A11" s="95"/>
      <c r="B11" s="106">
        <v>2</v>
      </c>
      <c r="C11" s="96">
        <v>1865.42</v>
      </c>
      <c r="D11" s="95"/>
      <c r="E11" s="106">
        <v>2</v>
      </c>
      <c r="F11" s="96">
        <v>2611.59</v>
      </c>
      <c r="G11" s="95"/>
      <c r="H11" s="106">
        <v>2</v>
      </c>
      <c r="I11" s="96">
        <v>3395.07</v>
      </c>
      <c r="J11" s="95"/>
      <c r="K11" s="106">
        <v>2</v>
      </c>
      <c r="L11" s="96">
        <v>5092.61</v>
      </c>
    </row>
    <row r="12" spans="1:12" ht="12.75">
      <c r="A12" s="95"/>
      <c r="B12" s="106">
        <v>3</v>
      </c>
      <c r="C12" s="96">
        <v>1921.38</v>
      </c>
      <c r="D12" s="95"/>
      <c r="E12" s="106">
        <v>3</v>
      </c>
      <c r="F12" s="96">
        <v>2689.92</v>
      </c>
      <c r="G12" s="95"/>
      <c r="H12" s="106">
        <v>3</v>
      </c>
      <c r="I12" s="96">
        <v>3496.92</v>
      </c>
      <c r="J12" s="95"/>
      <c r="K12" s="106">
        <v>3</v>
      </c>
      <c r="L12" s="96">
        <v>5245.38</v>
      </c>
    </row>
    <row r="13" spans="1:12" ht="12.75">
      <c r="A13" s="95"/>
      <c r="B13" s="106">
        <v>4</v>
      </c>
      <c r="C13" s="96">
        <v>1979.01</v>
      </c>
      <c r="D13" s="95"/>
      <c r="E13" s="106">
        <v>4</v>
      </c>
      <c r="F13" s="96">
        <v>2770.63</v>
      </c>
      <c r="G13" s="95"/>
      <c r="H13" s="106">
        <v>4</v>
      </c>
      <c r="I13" s="96">
        <v>3601.83</v>
      </c>
      <c r="J13" s="95"/>
      <c r="K13" s="106">
        <v>4</v>
      </c>
      <c r="L13" s="96">
        <v>5402.73</v>
      </c>
    </row>
    <row r="14" spans="1:12" ht="12.75">
      <c r="A14" s="95"/>
      <c r="B14" s="106">
        <v>5</v>
      </c>
      <c r="C14" s="96">
        <v>2038.4</v>
      </c>
      <c r="D14" s="95"/>
      <c r="E14" s="106">
        <v>5</v>
      </c>
      <c r="F14" s="96">
        <v>2853.75</v>
      </c>
      <c r="G14" s="95"/>
      <c r="H14" s="106">
        <v>5</v>
      </c>
      <c r="I14" s="96">
        <v>3709.87</v>
      </c>
      <c r="J14" s="95"/>
      <c r="K14" s="106">
        <v>5</v>
      </c>
      <c r="L14" s="96">
        <v>5564.82</v>
      </c>
    </row>
    <row r="15" spans="1:12" ht="12.75">
      <c r="A15" s="95"/>
      <c r="B15" s="106">
        <v>6</v>
      </c>
      <c r="C15" s="96">
        <v>2099.55</v>
      </c>
      <c r="D15" s="95"/>
      <c r="E15" s="106">
        <v>6</v>
      </c>
      <c r="F15" s="96">
        <v>2939.37</v>
      </c>
      <c r="G15" s="95"/>
      <c r="H15" s="106">
        <v>6</v>
      </c>
      <c r="I15" s="96">
        <v>3821.16</v>
      </c>
      <c r="J15" s="95"/>
      <c r="K15" s="106">
        <v>6</v>
      </c>
      <c r="L15" s="96">
        <v>5731.77</v>
      </c>
    </row>
    <row r="16" spans="1:12" ht="12.75">
      <c r="A16" s="95"/>
      <c r="B16" s="106">
        <v>7</v>
      </c>
      <c r="C16" s="96">
        <v>2162.54</v>
      </c>
      <c r="D16" s="95"/>
      <c r="E16" s="106">
        <v>7</v>
      </c>
      <c r="F16" s="96">
        <v>3027.55</v>
      </c>
      <c r="G16" s="95"/>
      <c r="H16" s="106">
        <v>7</v>
      </c>
      <c r="I16" s="96">
        <v>3935.81</v>
      </c>
      <c r="J16" s="95"/>
      <c r="K16" s="106">
        <v>7</v>
      </c>
      <c r="L16" s="96">
        <v>5903.72</v>
      </c>
    </row>
    <row r="17" spans="1:12" ht="12.75">
      <c r="A17" s="95"/>
      <c r="B17" s="106">
        <v>8</v>
      </c>
      <c r="C17" s="96">
        <v>2227.43</v>
      </c>
      <c r="D17" s="95"/>
      <c r="E17" s="106">
        <v>8</v>
      </c>
      <c r="F17" s="96">
        <v>3118.37</v>
      </c>
      <c r="G17" s="95"/>
      <c r="H17" s="106">
        <v>8</v>
      </c>
      <c r="I17" s="96">
        <v>4053.87</v>
      </c>
      <c r="J17" s="95"/>
      <c r="K17" s="106">
        <v>8</v>
      </c>
      <c r="L17" s="96">
        <v>6080.83</v>
      </c>
    </row>
    <row r="18" spans="1:12" ht="12.75">
      <c r="A18" s="95"/>
      <c r="B18" s="106">
        <v>9</v>
      </c>
      <c r="C18" s="96">
        <v>2294.22</v>
      </c>
      <c r="D18" s="95"/>
      <c r="E18" s="106">
        <v>9</v>
      </c>
      <c r="F18" s="96">
        <v>3211.92</v>
      </c>
      <c r="G18" s="95"/>
      <c r="H18" s="106">
        <v>9</v>
      </c>
      <c r="I18" s="96">
        <v>4175.5</v>
      </c>
      <c r="J18" s="95"/>
      <c r="K18" s="106">
        <v>9</v>
      </c>
      <c r="L18" s="96">
        <v>6263.27</v>
      </c>
    </row>
    <row r="19" spans="1:12" ht="12.75">
      <c r="A19" s="95"/>
      <c r="B19" s="106">
        <v>10</v>
      </c>
      <c r="C19" s="96">
        <v>2363.04</v>
      </c>
      <c r="D19" s="95"/>
      <c r="E19" s="106">
        <v>10</v>
      </c>
      <c r="F19" s="96">
        <v>3308.27</v>
      </c>
      <c r="G19" s="95"/>
      <c r="H19" s="106">
        <v>10</v>
      </c>
      <c r="I19" s="96">
        <v>4300.76</v>
      </c>
      <c r="J19" s="95"/>
      <c r="K19" s="106">
        <v>10</v>
      </c>
      <c r="L19" s="96">
        <v>6451.15</v>
      </c>
    </row>
    <row r="20" spans="1:12" ht="12.75">
      <c r="A20" s="95"/>
      <c r="B20" s="106">
        <v>11</v>
      </c>
      <c r="C20" s="96">
        <v>2433.96</v>
      </c>
      <c r="D20" s="95"/>
      <c r="E20" s="106">
        <v>11</v>
      </c>
      <c r="F20" s="96">
        <v>3407.52</v>
      </c>
      <c r="G20" s="95"/>
      <c r="H20" s="108"/>
      <c r="I20" s="108"/>
      <c r="J20" s="95"/>
      <c r="K20" s="103"/>
      <c r="L20" s="103"/>
    </row>
    <row r="21" spans="1:12" ht="12.75">
      <c r="A21" s="95"/>
      <c r="B21" s="106">
        <v>12</v>
      </c>
      <c r="C21" s="96">
        <v>2506.97</v>
      </c>
      <c r="D21" s="95"/>
      <c r="E21" s="106">
        <v>12</v>
      </c>
      <c r="F21" s="96">
        <v>3509.77</v>
      </c>
      <c r="G21" s="95"/>
      <c r="H21" s="108"/>
      <c r="I21" s="108"/>
      <c r="J21" s="95"/>
      <c r="K21" s="103"/>
      <c r="L21" s="103"/>
    </row>
    <row r="22" spans="1:12" ht="12.75">
      <c r="A22" s="95"/>
      <c r="B22" s="106">
        <v>13</v>
      </c>
      <c r="C22" s="96">
        <v>2582.18</v>
      </c>
      <c r="D22" s="95"/>
      <c r="E22" s="106">
        <v>13</v>
      </c>
      <c r="F22" s="96">
        <v>3615.05</v>
      </c>
      <c r="G22" s="95"/>
      <c r="H22" s="108"/>
      <c r="I22" s="108"/>
      <c r="J22" s="95"/>
      <c r="K22" s="103"/>
      <c r="L22" s="103"/>
    </row>
    <row r="23" spans="1:12" ht="12.75">
      <c r="A23" s="95"/>
      <c r="B23" s="106">
        <v>14</v>
      </c>
      <c r="C23" s="96">
        <v>2659.64</v>
      </c>
      <c r="D23" s="95"/>
      <c r="E23" s="106">
        <v>14</v>
      </c>
      <c r="F23" s="96">
        <v>3723.5</v>
      </c>
      <c r="G23" s="95"/>
      <c r="H23" s="108"/>
      <c r="I23" s="108"/>
      <c r="J23" s="95"/>
      <c r="K23" s="103"/>
      <c r="L23" s="103"/>
    </row>
    <row r="24" spans="1:12" ht="12.75">
      <c r="A24" s="95"/>
      <c r="B24" s="106">
        <v>15</v>
      </c>
      <c r="C24" s="96">
        <v>2739.44</v>
      </c>
      <c r="D24" s="95"/>
      <c r="E24" s="106">
        <v>15</v>
      </c>
      <c r="F24" s="96">
        <v>3835.21</v>
      </c>
      <c r="G24" s="95"/>
      <c r="H24" s="108"/>
      <c r="I24" s="108"/>
      <c r="J24" s="95"/>
      <c r="K24" s="103"/>
      <c r="L24" s="103"/>
    </row>
    <row r="25" spans="1:12" ht="12.75">
      <c r="A25" s="95"/>
      <c r="B25" s="106">
        <v>16</v>
      </c>
      <c r="C25" s="96">
        <v>2821.62</v>
      </c>
      <c r="D25" s="95"/>
      <c r="E25" s="106">
        <v>16</v>
      </c>
      <c r="F25" s="96">
        <v>3950.28</v>
      </c>
      <c r="G25" s="95"/>
      <c r="H25" s="108"/>
      <c r="I25" s="108"/>
      <c r="J25" s="95"/>
      <c r="K25" s="103"/>
      <c r="L25" s="103"/>
    </row>
    <row r="26" spans="1:12" ht="12.75">
      <c r="A26" s="95"/>
      <c r="B26" s="106">
        <v>17</v>
      </c>
      <c r="C26" s="96">
        <v>2906.27</v>
      </c>
      <c r="D26" s="95"/>
      <c r="E26" s="106">
        <v>17</v>
      </c>
      <c r="F26" s="96">
        <v>4068.76</v>
      </c>
      <c r="G26" s="95"/>
      <c r="H26" s="108"/>
      <c r="I26" s="108"/>
      <c r="J26" s="95"/>
      <c r="K26" s="103"/>
      <c r="L26" s="103"/>
    </row>
    <row r="27" spans="1:12" ht="12.75">
      <c r="A27" s="95"/>
      <c r="B27" s="106">
        <v>18</v>
      </c>
      <c r="C27" s="96">
        <v>2993.44</v>
      </c>
      <c r="D27" s="95"/>
      <c r="E27" s="106">
        <v>18</v>
      </c>
      <c r="F27" s="96">
        <v>4190.84</v>
      </c>
      <c r="G27" s="95"/>
      <c r="H27" s="108"/>
      <c r="I27" s="108"/>
      <c r="J27" s="95"/>
      <c r="K27" s="103"/>
      <c r="L27" s="103"/>
    </row>
    <row r="28" spans="1:12" ht="12.75">
      <c r="A28" s="95"/>
      <c r="B28" s="106">
        <v>19</v>
      </c>
      <c r="C28" s="96">
        <v>3083.27</v>
      </c>
      <c r="D28" s="95"/>
      <c r="E28" s="108"/>
      <c r="F28" s="108"/>
      <c r="G28" s="95"/>
      <c r="H28" s="108"/>
      <c r="I28" s="108"/>
      <c r="J28" s="95"/>
      <c r="K28" s="103"/>
      <c r="L28" s="103"/>
    </row>
    <row r="29" spans="1:12" ht="12.75">
      <c r="A29" s="95"/>
      <c r="B29" s="106">
        <v>20</v>
      </c>
      <c r="C29" s="96">
        <v>3175.76</v>
      </c>
      <c r="D29" s="95"/>
      <c r="E29" s="108"/>
      <c r="F29" s="108"/>
      <c r="G29" s="95"/>
      <c r="H29" s="108"/>
      <c r="I29" s="108"/>
      <c r="J29" s="95"/>
      <c r="K29" s="103"/>
      <c r="L29" s="103"/>
    </row>
    <row r="30" spans="1:12" ht="12.75">
      <c r="A30" s="95"/>
      <c r="B30" s="106">
        <v>21</v>
      </c>
      <c r="C30" s="96">
        <v>3271.03</v>
      </c>
      <c r="D30" s="95"/>
      <c r="E30" s="108"/>
      <c r="F30" s="108"/>
      <c r="G30" s="95"/>
      <c r="H30" s="108"/>
      <c r="I30" s="108"/>
      <c r="J30" s="95"/>
      <c r="K30" s="103"/>
      <c r="L30" s="103"/>
    </row>
    <row r="31" spans="1:12" ht="12.75">
      <c r="A31" s="95"/>
      <c r="B31" s="106">
        <v>22</v>
      </c>
      <c r="C31" s="96">
        <v>3369.16</v>
      </c>
      <c r="D31" s="95"/>
      <c r="E31" s="108"/>
      <c r="F31" s="108"/>
      <c r="G31" s="95"/>
      <c r="H31" s="108"/>
      <c r="I31" s="108"/>
      <c r="J31" s="95"/>
      <c r="K31" s="103"/>
      <c r="L31" s="103"/>
    </row>
    <row r="32" spans="1:12" ht="12.75">
      <c r="A32" s="95"/>
      <c r="B32" s="106">
        <v>23</v>
      </c>
      <c r="C32" s="96">
        <v>3470.23</v>
      </c>
      <c r="D32" s="95"/>
      <c r="E32" s="108"/>
      <c r="F32" s="108"/>
      <c r="G32" s="95"/>
      <c r="H32" s="108"/>
      <c r="I32" s="108"/>
      <c r="J32" s="95"/>
      <c r="K32" s="103"/>
      <c r="L32" s="103"/>
    </row>
    <row r="33" spans="1:12" ht="12.75">
      <c r="A33" s="95"/>
      <c r="B33" s="106">
        <v>24</v>
      </c>
      <c r="C33" s="96">
        <v>3574.33</v>
      </c>
      <c r="D33" s="95"/>
      <c r="E33" s="108"/>
      <c r="F33" s="108"/>
      <c r="G33" s="95"/>
      <c r="H33" s="108"/>
      <c r="I33" s="108"/>
      <c r="J33" s="95"/>
      <c r="K33" s="103"/>
      <c r="L33" s="103"/>
    </row>
    <row r="34" spans="1:12" ht="12.75">
      <c r="A34" s="95"/>
      <c r="B34" s="106">
        <v>25</v>
      </c>
      <c r="C34" s="96">
        <v>3681.57</v>
      </c>
      <c r="D34" s="95"/>
      <c r="E34" s="108"/>
      <c r="F34" s="108"/>
      <c r="G34" s="95"/>
      <c r="H34" s="108"/>
      <c r="I34" s="108"/>
      <c r="J34" s="95"/>
      <c r="K34" s="103"/>
      <c r="L34" s="103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98" customWidth="1"/>
    <col min="2" max="2" width="11.421875" style="98" customWidth="1"/>
    <col min="3" max="3" width="8.7109375" style="99" customWidth="1"/>
    <col min="4" max="4" width="7.7109375" style="98" customWidth="1"/>
    <col min="5" max="5" width="11.421875" style="98" customWidth="1"/>
    <col min="6" max="6" width="8.7109375" style="99" customWidth="1"/>
    <col min="7" max="7" width="7.7109375" style="98" customWidth="1"/>
    <col min="8" max="8" width="11.421875" style="98" customWidth="1"/>
    <col min="9" max="9" width="8.7109375" style="99" customWidth="1"/>
    <col min="10" max="10" width="7.7109375" style="98" customWidth="1"/>
    <col min="11" max="11" width="11.421875" style="98" customWidth="1"/>
    <col min="12" max="12" width="8.7109375" style="99" customWidth="1"/>
    <col min="13" max="248" width="11.57421875" style="3" customWidth="1"/>
    <col min="249" max="16384" width="11.57421875" style="0" customWidth="1"/>
  </cols>
  <sheetData>
    <row r="1" spans="1:246" ht="20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0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0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0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9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2" ht="20.25" customHeight="1">
      <c r="A6" s="110" t="s">
        <v>147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24.75">
      <c r="A8" s="31" t="s">
        <v>142</v>
      </c>
      <c r="B8" s="92" t="s">
        <v>143</v>
      </c>
      <c r="C8" s="93" t="s">
        <v>6</v>
      </c>
      <c r="D8" s="31" t="s">
        <v>142</v>
      </c>
      <c r="E8" s="92" t="s">
        <v>143</v>
      </c>
      <c r="F8" s="93" t="s">
        <v>6</v>
      </c>
      <c r="G8" s="31" t="s">
        <v>142</v>
      </c>
      <c r="H8" s="92" t="s">
        <v>143</v>
      </c>
      <c r="I8" s="93" t="s">
        <v>6</v>
      </c>
      <c r="J8" s="31" t="s">
        <v>142</v>
      </c>
      <c r="K8" s="92" t="s">
        <v>143</v>
      </c>
      <c r="L8" s="93" t="s">
        <v>6</v>
      </c>
    </row>
    <row r="9" spans="1:12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2.75">
      <c r="A10" s="95">
        <v>1</v>
      </c>
      <c r="B10" s="106">
        <v>1</v>
      </c>
      <c r="C10" s="107">
        <v>2534.06</v>
      </c>
      <c r="D10" s="95">
        <v>2</v>
      </c>
      <c r="E10" s="106">
        <v>1</v>
      </c>
      <c r="F10" s="96">
        <v>3294.26</v>
      </c>
      <c r="G10" s="95">
        <v>3</v>
      </c>
      <c r="H10" s="106">
        <v>1</v>
      </c>
      <c r="I10" s="96">
        <v>4941.41</v>
      </c>
      <c r="J10" s="95">
        <v>4</v>
      </c>
      <c r="K10" s="106">
        <v>1</v>
      </c>
      <c r="L10" s="96">
        <v>7412.1</v>
      </c>
    </row>
    <row r="11" spans="1:12" ht="12.75">
      <c r="A11" s="95"/>
      <c r="B11" s="106">
        <v>2</v>
      </c>
      <c r="C11" s="96">
        <v>2610.06</v>
      </c>
      <c r="D11" s="95"/>
      <c r="E11" s="106">
        <v>2</v>
      </c>
      <c r="F11" s="96">
        <v>3393.1</v>
      </c>
      <c r="G11" s="95"/>
      <c r="H11" s="106">
        <v>2</v>
      </c>
      <c r="I11" s="96">
        <v>5089.64</v>
      </c>
      <c r="J11" s="95"/>
      <c r="K11" s="106">
        <v>2</v>
      </c>
      <c r="L11" s="96">
        <v>7634.48</v>
      </c>
    </row>
    <row r="12" spans="1:12" ht="12.75">
      <c r="A12" s="95"/>
      <c r="B12" s="106">
        <v>3</v>
      </c>
      <c r="C12" s="96">
        <v>2688.37</v>
      </c>
      <c r="D12" s="95"/>
      <c r="E12" s="106">
        <v>3</v>
      </c>
      <c r="F12" s="96">
        <v>3494.88</v>
      </c>
      <c r="G12" s="95"/>
      <c r="H12" s="106">
        <v>3</v>
      </c>
      <c r="I12" s="96">
        <v>5242.35</v>
      </c>
      <c r="J12" s="95"/>
      <c r="K12" s="106">
        <v>3</v>
      </c>
      <c r="L12" s="96">
        <v>7863.49</v>
      </c>
    </row>
    <row r="13" spans="1:12" ht="12.75">
      <c r="A13" s="95"/>
      <c r="B13" s="106">
        <v>4</v>
      </c>
      <c r="C13" s="96">
        <v>2769.02</v>
      </c>
      <c r="D13" s="95"/>
      <c r="E13" s="106">
        <v>4</v>
      </c>
      <c r="F13" s="96">
        <v>3599.74</v>
      </c>
      <c r="G13" s="95"/>
      <c r="H13" s="106">
        <v>4</v>
      </c>
      <c r="I13" s="96">
        <v>5399.59</v>
      </c>
      <c r="J13" s="95"/>
      <c r="K13" s="106">
        <v>4</v>
      </c>
      <c r="L13" s="96">
        <v>8099.41</v>
      </c>
    </row>
    <row r="14" spans="1:12" ht="12.75">
      <c r="A14" s="95"/>
      <c r="B14" s="106">
        <v>5</v>
      </c>
      <c r="C14" s="96">
        <v>2852.1</v>
      </c>
      <c r="D14" s="95"/>
      <c r="E14" s="106">
        <v>5</v>
      </c>
      <c r="F14" s="96">
        <v>3707.73</v>
      </c>
      <c r="G14" s="95"/>
      <c r="H14" s="106">
        <v>5</v>
      </c>
      <c r="I14" s="96">
        <v>5561.58</v>
      </c>
      <c r="J14" s="95"/>
      <c r="K14" s="106">
        <v>5</v>
      </c>
      <c r="L14" s="96">
        <v>8342.39</v>
      </c>
    </row>
    <row r="15" spans="1:12" ht="12.75">
      <c r="A15" s="95"/>
      <c r="B15" s="106">
        <v>6</v>
      </c>
      <c r="C15" s="96">
        <v>2937.67</v>
      </c>
      <c r="D15" s="95"/>
      <c r="E15" s="106">
        <v>6</v>
      </c>
      <c r="F15" s="96">
        <v>3818.97</v>
      </c>
      <c r="G15" s="95"/>
      <c r="H15" s="106">
        <v>6</v>
      </c>
      <c r="I15" s="96">
        <v>5728.43</v>
      </c>
      <c r="J15" s="95"/>
      <c r="K15" s="106">
        <v>6</v>
      </c>
      <c r="L15" s="96">
        <v>8592.66</v>
      </c>
    </row>
    <row r="16" spans="1:12" ht="12.75">
      <c r="A16" s="95"/>
      <c r="B16" s="106">
        <v>7</v>
      </c>
      <c r="C16" s="96">
        <v>3025.79</v>
      </c>
      <c r="D16" s="95"/>
      <c r="E16" s="106">
        <v>7</v>
      </c>
      <c r="F16" s="96">
        <v>3933.53</v>
      </c>
      <c r="G16" s="95"/>
      <c r="H16" s="106">
        <v>7</v>
      </c>
      <c r="I16" s="96">
        <v>5900.29</v>
      </c>
      <c r="J16" s="95"/>
      <c r="K16" s="106">
        <v>7</v>
      </c>
      <c r="L16" s="96">
        <v>8850.44</v>
      </c>
    </row>
    <row r="17" spans="1:12" ht="12.75">
      <c r="A17" s="95"/>
      <c r="B17" s="106">
        <v>8</v>
      </c>
      <c r="C17" s="96">
        <v>3116.56</v>
      </c>
      <c r="D17" s="95"/>
      <c r="E17" s="106">
        <v>8</v>
      </c>
      <c r="F17" s="96">
        <v>4051.55</v>
      </c>
      <c r="G17" s="95"/>
      <c r="H17" s="106">
        <v>8</v>
      </c>
      <c r="I17" s="96">
        <v>6077.28</v>
      </c>
      <c r="J17" s="95"/>
      <c r="K17" s="106">
        <v>8</v>
      </c>
      <c r="L17" s="96">
        <v>9115.95</v>
      </c>
    </row>
    <row r="18" spans="1:12" ht="12.75">
      <c r="A18" s="95"/>
      <c r="B18" s="106">
        <v>9</v>
      </c>
      <c r="C18" s="96">
        <v>3210.06</v>
      </c>
      <c r="D18" s="95"/>
      <c r="E18" s="106">
        <v>9</v>
      </c>
      <c r="F18" s="96">
        <v>4173.09</v>
      </c>
      <c r="G18" s="95"/>
      <c r="H18" s="106">
        <v>9</v>
      </c>
      <c r="I18" s="96">
        <v>6259.62</v>
      </c>
      <c r="J18" s="95"/>
      <c r="K18" s="106">
        <v>9</v>
      </c>
      <c r="L18" s="96">
        <v>9389.44</v>
      </c>
    </row>
    <row r="19" spans="1:12" ht="12.75">
      <c r="A19" s="95"/>
      <c r="B19" s="106">
        <v>10</v>
      </c>
      <c r="C19" s="96">
        <v>3306.36</v>
      </c>
      <c r="D19" s="95"/>
      <c r="E19" s="106">
        <v>10</v>
      </c>
      <c r="F19" s="96">
        <v>4298.29</v>
      </c>
      <c r="G19" s="95"/>
      <c r="H19" s="106">
        <v>10</v>
      </c>
      <c r="I19" s="96">
        <v>6447.4</v>
      </c>
      <c r="J19" s="95"/>
      <c r="K19" s="106">
        <v>10</v>
      </c>
      <c r="L19" s="96">
        <v>9671.12</v>
      </c>
    </row>
    <row r="20" spans="1:12" ht="12.75">
      <c r="A20" s="95"/>
      <c r="B20" s="106">
        <v>11</v>
      </c>
      <c r="C20" s="96">
        <v>3405.55</v>
      </c>
      <c r="D20" s="95"/>
      <c r="E20" s="106">
        <v>11</v>
      </c>
      <c r="F20" s="96">
        <v>4427.23</v>
      </c>
      <c r="G20" s="95"/>
      <c r="H20" s="108"/>
      <c r="I20" s="108"/>
      <c r="J20" s="95"/>
      <c r="K20" s="103"/>
      <c r="L20" s="103"/>
    </row>
    <row r="21" spans="1:12" ht="12.75">
      <c r="A21" s="95"/>
      <c r="B21" s="106">
        <v>12</v>
      </c>
      <c r="C21" s="96">
        <v>3507.73</v>
      </c>
      <c r="D21" s="95"/>
      <c r="E21" s="106">
        <v>12</v>
      </c>
      <c r="F21" s="96">
        <v>4560.04</v>
      </c>
      <c r="G21" s="95"/>
      <c r="H21" s="108"/>
      <c r="I21" s="108"/>
      <c r="J21" s="95"/>
      <c r="K21" s="103"/>
      <c r="L21" s="103"/>
    </row>
    <row r="22" spans="1:12" ht="12.75">
      <c r="A22" s="95"/>
      <c r="B22" s="106">
        <v>13</v>
      </c>
      <c r="C22" s="96">
        <v>3612.95</v>
      </c>
      <c r="D22" s="95"/>
      <c r="E22" s="106">
        <v>13</v>
      </c>
      <c r="F22" s="96">
        <v>4696.83</v>
      </c>
      <c r="G22" s="95"/>
      <c r="H22" s="108"/>
      <c r="I22" s="108"/>
      <c r="J22" s="95"/>
      <c r="K22" s="103"/>
      <c r="L22" s="103"/>
    </row>
    <row r="23" spans="1:12" ht="12.75">
      <c r="A23" s="95"/>
      <c r="B23" s="106">
        <v>14</v>
      </c>
      <c r="C23" s="96">
        <v>3721.33</v>
      </c>
      <c r="D23" s="95"/>
      <c r="E23" s="106">
        <v>14</v>
      </c>
      <c r="F23" s="96">
        <v>4837.74</v>
      </c>
      <c r="G23" s="95"/>
      <c r="H23" s="108"/>
      <c r="I23" s="108"/>
      <c r="J23" s="95"/>
      <c r="K23" s="103"/>
      <c r="L23" s="103"/>
    </row>
    <row r="24" spans="1:12" ht="12.75">
      <c r="A24" s="95"/>
      <c r="B24" s="106">
        <v>15</v>
      </c>
      <c r="C24" s="96">
        <v>3832.96</v>
      </c>
      <c r="D24" s="95"/>
      <c r="E24" s="106">
        <v>15</v>
      </c>
      <c r="F24" s="96">
        <v>4982.89</v>
      </c>
      <c r="G24" s="95"/>
      <c r="H24" s="108"/>
      <c r="I24" s="108"/>
      <c r="J24" s="95"/>
      <c r="K24" s="103"/>
      <c r="L24" s="103"/>
    </row>
    <row r="25" spans="1:12" ht="12.75">
      <c r="A25" s="95"/>
      <c r="B25" s="106">
        <v>16</v>
      </c>
      <c r="C25" s="96">
        <v>3947.96</v>
      </c>
      <c r="D25" s="95"/>
      <c r="E25" s="106">
        <v>16</v>
      </c>
      <c r="F25" s="96">
        <v>5132.36</v>
      </c>
      <c r="G25" s="95"/>
      <c r="H25" s="108"/>
      <c r="I25" s="108"/>
      <c r="J25" s="95"/>
      <c r="K25" s="103"/>
      <c r="L25" s="103"/>
    </row>
    <row r="26" spans="1:12" ht="12.75">
      <c r="A26" s="95"/>
      <c r="B26" s="106">
        <v>17</v>
      </c>
      <c r="C26" s="96">
        <v>4066.4</v>
      </c>
      <c r="D26" s="95"/>
      <c r="E26" s="106">
        <v>17</v>
      </c>
      <c r="F26" s="96">
        <v>5286.33</v>
      </c>
      <c r="G26" s="95"/>
      <c r="H26" s="108"/>
      <c r="I26" s="108"/>
      <c r="J26" s="95"/>
      <c r="K26" s="103"/>
      <c r="L26" s="103"/>
    </row>
    <row r="27" spans="1:12" ht="12.75">
      <c r="A27" s="95"/>
      <c r="B27" s="106">
        <v>18</v>
      </c>
      <c r="C27" s="96">
        <v>4188.39</v>
      </c>
      <c r="D27" s="95"/>
      <c r="E27" s="106">
        <v>18</v>
      </c>
      <c r="F27" s="96">
        <v>5444.93</v>
      </c>
      <c r="G27" s="95"/>
      <c r="H27" s="108"/>
      <c r="I27" s="108"/>
      <c r="J27" s="95"/>
      <c r="K27" s="103"/>
      <c r="L27" s="103"/>
    </row>
    <row r="28" spans="1:12" ht="12.75">
      <c r="A28" s="95"/>
      <c r="B28" s="106">
        <v>19</v>
      </c>
      <c r="C28" s="96">
        <v>4314.05</v>
      </c>
      <c r="D28" s="95"/>
      <c r="E28" s="108"/>
      <c r="F28" s="108"/>
      <c r="G28" s="95"/>
      <c r="H28" s="108"/>
      <c r="I28" s="108"/>
      <c r="J28" s="95"/>
      <c r="K28" s="103"/>
      <c r="L28" s="103"/>
    </row>
    <row r="29" spans="1:12" ht="12.75">
      <c r="A29" s="95"/>
      <c r="B29" s="106">
        <v>20</v>
      </c>
      <c r="C29" s="96">
        <v>4443.46</v>
      </c>
      <c r="D29" s="95"/>
      <c r="E29" s="108"/>
      <c r="F29" s="108"/>
      <c r="G29" s="95"/>
      <c r="H29" s="108"/>
      <c r="I29" s="108"/>
      <c r="J29" s="95"/>
      <c r="K29" s="103"/>
      <c r="L29" s="103"/>
    </row>
    <row r="30" spans="1:12" ht="12.75">
      <c r="A30" s="95"/>
      <c r="B30" s="106">
        <v>21</v>
      </c>
      <c r="C30" s="96">
        <v>4576.77</v>
      </c>
      <c r="D30" s="95"/>
      <c r="E30" s="108"/>
      <c r="F30" s="108"/>
      <c r="G30" s="95"/>
      <c r="H30" s="108"/>
      <c r="I30" s="108"/>
      <c r="J30" s="95"/>
      <c r="K30" s="103"/>
      <c r="L30" s="103"/>
    </row>
    <row r="31" spans="1:12" ht="12.75">
      <c r="A31" s="95"/>
      <c r="B31" s="106">
        <v>22</v>
      </c>
      <c r="C31" s="96">
        <v>4714.07</v>
      </c>
      <c r="D31" s="95"/>
      <c r="E31" s="108"/>
      <c r="F31" s="108"/>
      <c r="G31" s="95"/>
      <c r="H31" s="108"/>
      <c r="I31" s="108"/>
      <c r="J31" s="95"/>
      <c r="K31" s="103"/>
      <c r="L31" s="103"/>
    </row>
    <row r="32" spans="1:12" ht="12.75">
      <c r="A32" s="95"/>
      <c r="B32" s="106">
        <v>23</v>
      </c>
      <c r="C32" s="96">
        <v>4855.48</v>
      </c>
      <c r="D32" s="95"/>
      <c r="E32" s="108"/>
      <c r="F32" s="108"/>
      <c r="G32" s="95"/>
      <c r="H32" s="108"/>
      <c r="I32" s="108"/>
      <c r="J32" s="95"/>
      <c r="K32" s="103"/>
      <c r="L32" s="103"/>
    </row>
    <row r="33" spans="1:12" ht="12.75">
      <c r="A33" s="95"/>
      <c r="B33" s="106">
        <v>24</v>
      </c>
      <c r="C33" s="96">
        <v>5001.17</v>
      </c>
      <c r="D33" s="95"/>
      <c r="E33" s="108"/>
      <c r="F33" s="108"/>
      <c r="G33" s="95"/>
      <c r="H33" s="108"/>
      <c r="I33" s="108"/>
      <c r="J33" s="95"/>
      <c r="K33" s="103"/>
      <c r="L33" s="103"/>
    </row>
    <row r="34" spans="1:12" ht="12.75">
      <c r="A34" s="95"/>
      <c r="B34" s="106">
        <v>25</v>
      </c>
      <c r="C34" s="96">
        <v>5151.19</v>
      </c>
      <c r="D34" s="95"/>
      <c r="E34" s="108"/>
      <c r="F34" s="108"/>
      <c r="G34" s="95"/>
      <c r="H34" s="108"/>
      <c r="I34" s="108"/>
      <c r="J34" s="95"/>
      <c r="K34" s="103"/>
      <c r="L34" s="103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rowBreaks count="1" manualBreakCount="1">
    <brk id="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1"/>
  <sheetViews>
    <sheetView workbookViewId="0" topLeftCell="A1">
      <selection activeCell="A2" sqref="A2"/>
    </sheetView>
  </sheetViews>
  <sheetFormatPr defaultColWidth="12.57421875" defaultRowHeight="12.75"/>
  <cols>
    <col min="1" max="1" width="76.140625" style="111" customWidth="1"/>
    <col min="2" max="2" width="11.8515625" style="111" customWidth="1"/>
    <col min="3" max="3" width="11.00390625" style="111" customWidth="1"/>
    <col min="4" max="251" width="11.57421875" style="0" customWidth="1"/>
  </cols>
  <sheetData>
    <row r="1" spans="1:3" ht="84" customHeight="1">
      <c r="A1" s="112"/>
      <c r="B1" s="112"/>
      <c r="C1" s="112"/>
    </row>
    <row r="2" spans="1:3" ht="13.5" customHeight="1">
      <c r="A2" s="113" t="s">
        <v>148</v>
      </c>
      <c r="B2" s="113"/>
      <c r="C2" s="113"/>
    </row>
    <row r="3" spans="1:3" ht="13.5" customHeight="1">
      <c r="A3" s="114" t="s">
        <v>149</v>
      </c>
      <c r="B3" s="115" t="s">
        <v>150</v>
      </c>
      <c r="C3" s="115"/>
    </row>
    <row r="4" spans="1:3" ht="13.5" customHeight="1">
      <c r="A4" s="113" t="s">
        <v>151</v>
      </c>
      <c r="B4" s="113" t="s">
        <v>152</v>
      </c>
      <c r="C4" s="113" t="s">
        <v>153</v>
      </c>
    </row>
    <row r="5" spans="1:3" ht="13.5">
      <c r="A5" s="116" t="s">
        <v>154</v>
      </c>
      <c r="B5" s="117">
        <f>AuxReajuste!$B$2</f>
        <v>4642.2</v>
      </c>
      <c r="C5" s="118">
        <v>0.4</v>
      </c>
    </row>
    <row r="6" spans="1:3" ht="13.5">
      <c r="A6" s="116" t="s">
        <v>155</v>
      </c>
      <c r="B6" s="117">
        <f>AuxReajuste!$B$3</f>
        <v>5626.93</v>
      </c>
      <c r="C6" s="118">
        <v>0.4</v>
      </c>
    </row>
    <row r="7" spans="1:3" ht="13.5">
      <c r="A7" s="119" t="s">
        <v>156</v>
      </c>
      <c r="B7" s="117">
        <f>AuxReajuste!$B$4</f>
        <v>4220.18</v>
      </c>
      <c r="C7" s="120">
        <v>0.4</v>
      </c>
    </row>
    <row r="8" spans="1:3" ht="13.5">
      <c r="A8" s="119" t="s">
        <v>157</v>
      </c>
      <c r="B8" s="117">
        <f>AuxReajuste!$B$5</f>
        <v>4423.77</v>
      </c>
      <c r="C8" s="120">
        <v>0.4</v>
      </c>
    </row>
    <row r="9" spans="1:3" ht="13.5">
      <c r="A9" s="121" t="s">
        <v>158</v>
      </c>
      <c r="B9" s="122">
        <f>AuxReajuste!$B$6</f>
        <v>4423.77</v>
      </c>
      <c r="C9" s="123">
        <v>0.4</v>
      </c>
    </row>
    <row r="10" spans="1:3" ht="13.5">
      <c r="A10" s="119" t="s">
        <v>159</v>
      </c>
      <c r="B10" s="117">
        <f>AuxReajuste!$B$7</f>
        <v>4642.2</v>
      </c>
      <c r="C10" s="120">
        <v>0.4</v>
      </c>
    </row>
    <row r="11" spans="1:3" ht="13.5">
      <c r="A11" s="119" t="s">
        <v>160</v>
      </c>
      <c r="B11" s="117">
        <f>AuxReajuste!$B$8</f>
        <v>4423.77</v>
      </c>
      <c r="C11" s="120">
        <v>0.4</v>
      </c>
    </row>
    <row r="12" spans="1:3" ht="13.5">
      <c r="A12" s="116" t="s">
        <v>161</v>
      </c>
      <c r="B12" s="117">
        <f>AuxReajuste!$B$9</f>
        <v>4642.2</v>
      </c>
      <c r="C12" s="118">
        <v>0.4</v>
      </c>
    </row>
    <row r="13" spans="1:3" ht="13.5">
      <c r="A13" s="116" t="s">
        <v>162</v>
      </c>
      <c r="B13" s="117">
        <f>AuxReajuste!$B$10</f>
        <v>5626.93</v>
      </c>
      <c r="C13" s="118">
        <v>0.4</v>
      </c>
    </row>
    <row r="14" spans="1:3" ht="13.5">
      <c r="A14" s="116" t="s">
        <v>163</v>
      </c>
      <c r="B14" s="117">
        <f>AuxReajuste!$B$11</f>
        <v>6752.29</v>
      </c>
      <c r="C14" s="118">
        <v>0.4</v>
      </c>
    </row>
    <row r="15" spans="1:3" ht="13.5">
      <c r="A15" s="119" t="s">
        <v>164</v>
      </c>
      <c r="B15" s="117">
        <f>AuxReajuste!$B$12</f>
        <v>4423.77</v>
      </c>
      <c r="C15" s="120">
        <v>0.4</v>
      </c>
    </row>
    <row r="16" spans="1:3" ht="13.5">
      <c r="A16" s="116" t="s">
        <v>165</v>
      </c>
      <c r="B16" s="117">
        <f>AuxReajuste!$B$13</f>
        <v>1313.44</v>
      </c>
      <c r="C16" s="118">
        <v>0.2</v>
      </c>
    </row>
    <row r="17" spans="1:3" ht="13.5">
      <c r="A17" s="119" t="s">
        <v>166</v>
      </c>
      <c r="B17" s="117">
        <f>AuxReajuste!$B$14</f>
        <v>1686.9</v>
      </c>
      <c r="C17" s="120">
        <v>0.25</v>
      </c>
    </row>
    <row r="18" spans="1:3" ht="13.5">
      <c r="A18" s="119" t="s">
        <v>167</v>
      </c>
      <c r="B18" s="117">
        <f>AuxReajuste!$B$15</f>
        <v>2114.71</v>
      </c>
      <c r="C18" s="120">
        <v>0.30000000000000004</v>
      </c>
    </row>
    <row r="19" spans="1:3" ht="13.5">
      <c r="A19" s="119" t="s">
        <v>168</v>
      </c>
      <c r="B19" s="117">
        <f>AuxReajuste!$B$16</f>
        <v>2776.9</v>
      </c>
      <c r="C19" s="120">
        <v>0.4</v>
      </c>
    </row>
    <row r="20" spans="1:3" ht="13.5">
      <c r="A20" s="116" t="s">
        <v>169</v>
      </c>
      <c r="B20" s="117">
        <f>AuxReajuste!$B$17</f>
        <v>3093.79</v>
      </c>
      <c r="C20" s="118">
        <v>0.5</v>
      </c>
    </row>
    <row r="21" spans="1:3" ht="13.5">
      <c r="A21" s="119" t="s">
        <v>170</v>
      </c>
      <c r="B21" s="117">
        <f>AuxReajuste!$B$18</f>
        <v>5626.93</v>
      </c>
      <c r="C21" s="120">
        <v>0.4</v>
      </c>
    </row>
    <row r="22" spans="1:3" ht="13.5">
      <c r="A22" s="119" t="s">
        <v>171</v>
      </c>
      <c r="B22" s="117">
        <f>AuxReajuste!$B$19</f>
        <v>5626.93</v>
      </c>
      <c r="C22" s="120">
        <v>0.30000000000000004</v>
      </c>
    </row>
    <row r="23" spans="1:3" ht="13.5">
      <c r="A23" s="124" t="s">
        <v>172</v>
      </c>
      <c r="B23" s="125">
        <f>AuxReajuste!$B$20</f>
        <v>3093.79</v>
      </c>
      <c r="C23" s="126">
        <v>0.2</v>
      </c>
    </row>
    <row r="24" spans="1:3" ht="13.5">
      <c r="A24" s="119" t="s">
        <v>173</v>
      </c>
      <c r="B24" s="127" t="s">
        <v>174</v>
      </c>
      <c r="C24" s="120">
        <v>0.5</v>
      </c>
    </row>
    <row r="25" spans="1:3" ht="13.5">
      <c r="A25" s="119" t="s">
        <v>175</v>
      </c>
      <c r="B25" s="117">
        <f>AuxReajuste!$B$20</f>
        <v>3093.79</v>
      </c>
      <c r="C25" s="120">
        <v>0.2</v>
      </c>
    </row>
    <row r="26" spans="1:3" ht="13.5">
      <c r="A26" s="119" t="s">
        <v>176</v>
      </c>
      <c r="B26" s="117">
        <f>AuxReajuste!$B$20</f>
        <v>3093.79</v>
      </c>
      <c r="C26" s="120">
        <v>0.2</v>
      </c>
    </row>
    <row r="27" spans="1:3" ht="13.5">
      <c r="A27" s="124" t="s">
        <v>177</v>
      </c>
      <c r="B27" s="125">
        <f>AuxReajuste!$B$20</f>
        <v>3093.79</v>
      </c>
      <c r="C27" s="126">
        <v>0.2</v>
      </c>
    </row>
    <row r="28" spans="1:3" ht="13.5">
      <c r="A28" s="119" t="s">
        <v>178</v>
      </c>
      <c r="B28" s="117">
        <f>AuxReajuste!$B$20</f>
        <v>3093.79</v>
      </c>
      <c r="C28" s="120">
        <v>0.2</v>
      </c>
    </row>
    <row r="29" spans="1:3" ht="13.5">
      <c r="A29" s="119" t="s">
        <v>179</v>
      </c>
      <c r="B29" s="117">
        <f>AuxReajuste!$B$20</f>
        <v>3093.79</v>
      </c>
      <c r="C29" s="120">
        <v>0.2</v>
      </c>
    </row>
    <row r="30" spans="1:3" ht="13.5">
      <c r="A30" s="119" t="s">
        <v>180</v>
      </c>
      <c r="B30" s="117">
        <f>AuxReajuste!$B$20</f>
        <v>3093.79</v>
      </c>
      <c r="C30" s="120">
        <v>0.2</v>
      </c>
    </row>
    <row r="31" spans="1:3" ht="13.5">
      <c r="A31" s="119" t="s">
        <v>181</v>
      </c>
      <c r="B31" s="117">
        <f>AuxReajuste!$B$20</f>
        <v>3093.79</v>
      </c>
      <c r="C31" s="120">
        <v>0.2</v>
      </c>
    </row>
    <row r="32" spans="1:3" ht="13.5">
      <c r="A32" s="119" t="s">
        <v>182</v>
      </c>
      <c r="B32" s="117">
        <f>AuxReajuste!$B$20</f>
        <v>3093.79</v>
      </c>
      <c r="C32" s="120">
        <v>0.2</v>
      </c>
    </row>
    <row r="33" spans="1:3" ht="13.5">
      <c r="A33" s="119" t="s">
        <v>183</v>
      </c>
      <c r="B33" s="117">
        <f>AuxReajuste!$B$20</f>
        <v>3093.79</v>
      </c>
      <c r="C33" s="120">
        <v>0.2</v>
      </c>
    </row>
    <row r="34" spans="1:3" ht="13.5">
      <c r="A34" s="119" t="s">
        <v>184</v>
      </c>
      <c r="B34" s="117">
        <f>AuxReajuste!$B$20</f>
        <v>3093.79</v>
      </c>
      <c r="C34" s="120">
        <v>0.2</v>
      </c>
    </row>
    <row r="35" spans="1:3" ht="13.5">
      <c r="A35" s="124" t="s">
        <v>185</v>
      </c>
      <c r="B35" s="125">
        <f>AuxReajuste!$B$20</f>
        <v>3093.79</v>
      </c>
      <c r="C35" s="126">
        <v>0.2</v>
      </c>
    </row>
    <row r="36" spans="1:3" ht="13.5">
      <c r="A36" s="124" t="s">
        <v>186</v>
      </c>
      <c r="B36" s="125">
        <f>AuxReajuste!$B$20</f>
        <v>3093.79</v>
      </c>
      <c r="C36" s="126">
        <v>0.2</v>
      </c>
    </row>
    <row r="37" spans="1:3" ht="13.5">
      <c r="A37" s="119" t="s">
        <v>187</v>
      </c>
      <c r="B37" s="117">
        <f>AuxReajuste!$B$20</f>
        <v>3093.79</v>
      </c>
      <c r="C37" s="120">
        <v>0.2</v>
      </c>
    </row>
    <row r="38" spans="1:3" ht="13.5">
      <c r="A38" s="119" t="s">
        <v>188</v>
      </c>
      <c r="B38" s="117">
        <f>AuxReajuste!$B$20</f>
        <v>3093.79</v>
      </c>
      <c r="C38" s="120">
        <v>0.2</v>
      </c>
    </row>
    <row r="39" spans="1:3" ht="13.5">
      <c r="A39" s="119" t="s">
        <v>189</v>
      </c>
      <c r="B39" s="117">
        <f>AuxReajuste!$B$20</f>
        <v>3093.79</v>
      </c>
      <c r="C39" s="120">
        <v>0.2</v>
      </c>
    </row>
    <row r="40" spans="1:3" ht="13.5">
      <c r="A40" s="119" t="s">
        <v>190</v>
      </c>
      <c r="B40" s="117">
        <f>AuxReajuste!$B$20</f>
        <v>3093.79</v>
      </c>
      <c r="C40" s="120">
        <v>0.2</v>
      </c>
    </row>
    <row r="41" spans="1:3" ht="13.5">
      <c r="A41" s="119" t="s">
        <v>191</v>
      </c>
      <c r="B41" s="117">
        <f>AuxReajuste!$B$20</f>
        <v>3093.79</v>
      </c>
      <c r="C41" s="120">
        <v>0.2</v>
      </c>
    </row>
    <row r="42" spans="1:3" ht="13.5">
      <c r="A42" s="119" t="s">
        <v>192</v>
      </c>
      <c r="B42" s="117">
        <f>AuxReajuste!$B$20</f>
        <v>3093.79</v>
      </c>
      <c r="C42" s="120">
        <v>0.2</v>
      </c>
    </row>
    <row r="43" spans="1:3" ht="13.5">
      <c r="A43" s="119" t="s">
        <v>193</v>
      </c>
      <c r="B43" s="117">
        <f>AuxReajuste!$B$20</f>
        <v>3093.79</v>
      </c>
      <c r="C43" s="120">
        <v>0.2</v>
      </c>
    </row>
    <row r="44" spans="1:3" ht="13.5">
      <c r="A44" s="119" t="s">
        <v>194</v>
      </c>
      <c r="B44" s="117">
        <f>AuxReajuste!$B$20</f>
        <v>3093.79</v>
      </c>
      <c r="C44" s="120">
        <v>0.2</v>
      </c>
    </row>
    <row r="45" spans="1:3" ht="13.5">
      <c r="A45" s="124" t="s">
        <v>195</v>
      </c>
      <c r="B45" s="125">
        <f>AuxReajuste!$B$20</f>
        <v>3093.79</v>
      </c>
      <c r="C45" s="126">
        <v>0.2</v>
      </c>
    </row>
    <row r="46" spans="1:3" ht="13.5">
      <c r="A46" s="119" t="s">
        <v>196</v>
      </c>
      <c r="B46" s="117">
        <f>AuxReajuste!$B$20</f>
        <v>3093.79</v>
      </c>
      <c r="C46" s="120">
        <v>0.2</v>
      </c>
    </row>
    <row r="47" spans="1:3" ht="13.5">
      <c r="A47" s="119" t="s">
        <v>197</v>
      </c>
      <c r="B47" s="117">
        <f>AuxReajuste!$B$20</f>
        <v>3093.79</v>
      </c>
      <c r="C47" s="120">
        <v>0.2</v>
      </c>
    </row>
    <row r="48" spans="1:3" ht="13.5">
      <c r="A48" s="119" t="s">
        <v>198</v>
      </c>
      <c r="B48" s="117">
        <f>AuxReajuste!$B$20</f>
        <v>3093.79</v>
      </c>
      <c r="C48" s="120">
        <v>0.2</v>
      </c>
    </row>
    <row r="49" spans="1:3" ht="13.5">
      <c r="A49" s="119" t="s">
        <v>199</v>
      </c>
      <c r="B49" s="117">
        <f>AuxReajuste!$B$20</f>
        <v>3093.79</v>
      </c>
      <c r="C49" s="120">
        <v>0.2</v>
      </c>
    </row>
    <row r="50" spans="1:3" ht="13.5">
      <c r="A50" s="119" t="s">
        <v>200</v>
      </c>
      <c r="B50" s="117">
        <f>AuxReajuste!$B$20</f>
        <v>3093.79</v>
      </c>
      <c r="C50" s="120">
        <v>0.2</v>
      </c>
    </row>
    <row r="51" spans="1:3" ht="13.5">
      <c r="A51" s="124" t="s">
        <v>201</v>
      </c>
      <c r="B51" s="125">
        <f>AuxReajuste!$B$20</f>
        <v>3093.79</v>
      </c>
      <c r="C51" s="126">
        <v>0.2</v>
      </c>
    </row>
    <row r="52" spans="1:3" ht="13.5">
      <c r="A52" s="124" t="s">
        <v>202</v>
      </c>
      <c r="B52" s="125">
        <f>AuxReajuste!$B$20</f>
        <v>3093.79</v>
      </c>
      <c r="C52" s="126">
        <v>0.2</v>
      </c>
    </row>
    <row r="53" spans="1:3" ht="13.5">
      <c r="A53" s="128" t="s">
        <v>203</v>
      </c>
      <c r="B53" s="125">
        <f>AuxReajuste!$B$20</f>
        <v>3093.79</v>
      </c>
      <c r="C53" s="129">
        <v>0.2</v>
      </c>
    </row>
    <row r="54" spans="1:3" ht="13.5">
      <c r="A54" s="119" t="s">
        <v>204</v>
      </c>
      <c r="B54" s="117">
        <f>AuxReajuste!$B$20</f>
        <v>3093.79</v>
      </c>
      <c r="C54" s="120">
        <v>0.2</v>
      </c>
    </row>
    <row r="55" spans="1:3" ht="13.5">
      <c r="A55" s="119" t="s">
        <v>205</v>
      </c>
      <c r="B55" s="117">
        <f>AuxReajuste!$B$20</f>
        <v>3093.79</v>
      </c>
      <c r="C55" s="120">
        <v>0.2</v>
      </c>
    </row>
    <row r="56" spans="1:3" ht="13.5">
      <c r="A56" s="124" t="s">
        <v>206</v>
      </c>
      <c r="B56" s="125">
        <f>AuxReajuste!$B$20</f>
        <v>3093.79</v>
      </c>
      <c r="C56" s="126">
        <v>0.2</v>
      </c>
    </row>
    <row r="57" spans="1:3" ht="13.5">
      <c r="A57" s="119" t="s">
        <v>207</v>
      </c>
      <c r="B57" s="117">
        <f>AuxReajuste!$B$20</f>
        <v>3093.79</v>
      </c>
      <c r="C57" s="120">
        <v>0.2</v>
      </c>
    </row>
    <row r="58" spans="1:3" ht="13.5">
      <c r="A58" s="119" t="s">
        <v>208</v>
      </c>
      <c r="B58" s="117">
        <f>AuxReajuste!$B$20</f>
        <v>3093.79</v>
      </c>
      <c r="C58" s="120">
        <v>0.2</v>
      </c>
    </row>
    <row r="59" spans="1:3" ht="13.5">
      <c r="A59" s="119" t="s">
        <v>209</v>
      </c>
      <c r="B59" s="117">
        <f>AuxReajuste!$B$20</f>
        <v>3093.79</v>
      </c>
      <c r="C59" s="120">
        <v>0.2</v>
      </c>
    </row>
    <row r="60" spans="1:3" ht="13.5">
      <c r="A60" s="119" t="s">
        <v>210</v>
      </c>
      <c r="B60" s="117">
        <f>AuxReajuste!$B$20</f>
        <v>3093.79</v>
      </c>
      <c r="C60" s="120">
        <v>0.2</v>
      </c>
    </row>
    <row r="61" spans="1:3" ht="13.5">
      <c r="A61" s="119" t="s">
        <v>211</v>
      </c>
      <c r="B61" s="117">
        <f>AuxReajuste!$B$20</f>
        <v>3093.79</v>
      </c>
      <c r="C61" s="120">
        <v>0.2</v>
      </c>
    </row>
    <row r="62" spans="1:3" ht="13.5">
      <c r="A62" s="119" t="s">
        <v>212</v>
      </c>
      <c r="B62" s="117">
        <f>AuxReajuste!$B$20</f>
        <v>3093.79</v>
      </c>
      <c r="C62" s="120">
        <v>0.2</v>
      </c>
    </row>
    <row r="63" spans="1:3" ht="13.5">
      <c r="A63" s="119" t="s">
        <v>213</v>
      </c>
      <c r="B63" s="117">
        <f>AuxReajuste!$B$20</f>
        <v>3093.79</v>
      </c>
      <c r="C63" s="120">
        <v>0.2</v>
      </c>
    </row>
    <row r="64" spans="1:3" ht="13.5">
      <c r="A64" s="124" t="s">
        <v>214</v>
      </c>
      <c r="B64" s="125">
        <f>AuxReajuste!$B$20</f>
        <v>3093.79</v>
      </c>
      <c r="C64" s="126">
        <v>0.2</v>
      </c>
    </row>
    <row r="65" spans="1:3" ht="13.5">
      <c r="A65" s="121" t="s">
        <v>215</v>
      </c>
      <c r="B65" s="122">
        <f>AuxReajuste!$B$20</f>
        <v>3093.79</v>
      </c>
      <c r="C65" s="123">
        <v>0.2</v>
      </c>
    </row>
    <row r="66" spans="1:3" ht="13.5">
      <c r="A66" s="119" t="s">
        <v>216</v>
      </c>
      <c r="B66" s="117">
        <f>AuxReajuste!$B$20</f>
        <v>3093.79</v>
      </c>
      <c r="C66" s="120">
        <v>0.2</v>
      </c>
    </row>
    <row r="67" spans="1:3" ht="13.5">
      <c r="A67" s="119" t="s">
        <v>217</v>
      </c>
      <c r="B67" s="117">
        <f>AuxReajuste!$B$20</f>
        <v>3093.79</v>
      </c>
      <c r="C67" s="120">
        <v>0.2</v>
      </c>
    </row>
    <row r="68" spans="1:3" ht="13.5">
      <c r="A68" s="119" t="s">
        <v>218</v>
      </c>
      <c r="B68" s="117">
        <f>AuxReajuste!$B$20</f>
        <v>3093.79</v>
      </c>
      <c r="C68" s="120">
        <v>0.2</v>
      </c>
    </row>
    <row r="69" spans="1:3" ht="13.5">
      <c r="A69" s="121" t="s">
        <v>219</v>
      </c>
      <c r="B69" s="122">
        <f>AuxReajuste!$B$20</f>
        <v>3093.79</v>
      </c>
      <c r="C69" s="123">
        <v>0.2</v>
      </c>
    </row>
    <row r="70" spans="1:3" ht="13.5">
      <c r="A70" s="119" t="s">
        <v>220</v>
      </c>
      <c r="B70" s="117">
        <f>AuxReajuste!$B$20</f>
        <v>3093.79</v>
      </c>
      <c r="C70" s="120">
        <v>0.2</v>
      </c>
    </row>
    <row r="71" spans="1:3" ht="13.5">
      <c r="A71" s="119" t="s">
        <v>221</v>
      </c>
      <c r="B71" s="117">
        <f>AuxReajuste!$B$20</f>
        <v>3093.79</v>
      </c>
      <c r="C71" s="120">
        <v>0.2</v>
      </c>
    </row>
    <row r="72" spans="1:3" ht="13.5">
      <c r="A72" s="119" t="s">
        <v>222</v>
      </c>
      <c r="B72" s="117">
        <f>AuxReajuste!$B$20</f>
        <v>3093.79</v>
      </c>
      <c r="C72" s="120">
        <v>0.2</v>
      </c>
    </row>
    <row r="73" spans="1:3" ht="13.5">
      <c r="A73" s="119" t="s">
        <v>223</v>
      </c>
      <c r="B73" s="117">
        <f>AuxReajuste!$B$20</f>
        <v>3093.79</v>
      </c>
      <c r="C73" s="120">
        <v>0.2</v>
      </c>
    </row>
    <row r="74" spans="1:3" ht="13.5">
      <c r="A74" s="124" t="s">
        <v>224</v>
      </c>
      <c r="B74" s="125">
        <f>AuxReajuste!$B$20</f>
        <v>3093.79</v>
      </c>
      <c r="C74" s="126">
        <v>0.2</v>
      </c>
    </row>
    <row r="75" spans="1:3" ht="13.5">
      <c r="A75" s="121" t="s">
        <v>225</v>
      </c>
      <c r="B75" s="122">
        <f>AuxReajuste!$B$20</f>
        <v>3093.79</v>
      </c>
      <c r="C75" s="123">
        <v>0.2</v>
      </c>
    </row>
    <row r="76" spans="1:3" ht="13.5">
      <c r="A76" s="119" t="s">
        <v>226</v>
      </c>
      <c r="B76" s="117">
        <f>AuxReajuste!$B$20</f>
        <v>3093.79</v>
      </c>
      <c r="C76" s="120">
        <v>0.2</v>
      </c>
    </row>
    <row r="77" spans="1:3" ht="13.5">
      <c r="A77" s="119" t="s">
        <v>227</v>
      </c>
      <c r="B77" s="117">
        <f>AuxReajuste!$B$20</f>
        <v>3093.79</v>
      </c>
      <c r="C77" s="120">
        <v>0.2</v>
      </c>
    </row>
    <row r="78" spans="1:3" ht="13.5">
      <c r="A78" s="119" t="s">
        <v>228</v>
      </c>
      <c r="B78" s="117">
        <f>AuxReajuste!$B$20</f>
        <v>3093.79</v>
      </c>
      <c r="C78" s="120">
        <v>0.2</v>
      </c>
    </row>
    <row r="79" spans="1:3" ht="13.5">
      <c r="A79" s="119" t="s">
        <v>229</v>
      </c>
      <c r="B79" s="117">
        <f>AuxReajuste!$B$20</f>
        <v>3093.79</v>
      </c>
      <c r="C79" s="120">
        <v>0.2</v>
      </c>
    </row>
    <row r="80" spans="1:3" ht="13.5">
      <c r="A80" s="121" t="s">
        <v>230</v>
      </c>
      <c r="B80" s="122">
        <f>AuxReajuste!$B$20</f>
        <v>3093.79</v>
      </c>
      <c r="C80" s="123">
        <v>0.2</v>
      </c>
    </row>
    <row r="81" spans="1:3" ht="13.5">
      <c r="A81" s="124" t="s">
        <v>231</v>
      </c>
      <c r="B81" s="125">
        <f>AuxReajuste!$B$20</f>
        <v>3093.79</v>
      </c>
      <c r="C81" s="126">
        <v>0.2</v>
      </c>
    </row>
    <row r="82" spans="1:3" ht="13.5">
      <c r="A82" s="119" t="s">
        <v>232</v>
      </c>
      <c r="B82" s="117">
        <f>AuxReajuste!$B$20</f>
        <v>3093.79</v>
      </c>
      <c r="C82" s="120">
        <v>0.2</v>
      </c>
    </row>
    <row r="83" spans="1:3" ht="13.5">
      <c r="A83" s="119" t="s">
        <v>233</v>
      </c>
      <c r="B83" s="117">
        <f>AuxReajuste!$B$20</f>
        <v>3093.79</v>
      </c>
      <c r="C83" s="120">
        <v>0.2</v>
      </c>
    </row>
    <row r="84" spans="1:3" ht="13.5">
      <c r="A84" s="119" t="s">
        <v>234</v>
      </c>
      <c r="B84" s="117">
        <f>AuxReajuste!$B$20</f>
        <v>3093.79</v>
      </c>
      <c r="C84" s="120">
        <v>0.2</v>
      </c>
    </row>
    <row r="85" spans="1:3" ht="13.5">
      <c r="A85" s="119" t="s">
        <v>235</v>
      </c>
      <c r="B85" s="117">
        <f>AuxReajuste!$B$20</f>
        <v>3093.79</v>
      </c>
      <c r="C85" s="120">
        <v>0.2</v>
      </c>
    </row>
    <row r="86" spans="1:3" ht="13.5">
      <c r="A86" s="119" t="s">
        <v>236</v>
      </c>
      <c r="B86" s="117">
        <f>AuxReajuste!$B$20</f>
        <v>3093.79</v>
      </c>
      <c r="C86" s="120">
        <v>0.2</v>
      </c>
    </row>
    <row r="87" spans="1:3" ht="13.5">
      <c r="A87" s="119" t="s">
        <v>237</v>
      </c>
      <c r="B87" s="117">
        <f>AuxReajuste!$B$20</f>
        <v>3093.79</v>
      </c>
      <c r="C87" s="120">
        <v>0.2</v>
      </c>
    </row>
    <row r="88" spans="1:3" ht="13.5">
      <c r="A88" s="119" t="s">
        <v>238</v>
      </c>
      <c r="B88" s="117">
        <f>AuxReajuste!$B$20</f>
        <v>3093.79</v>
      </c>
      <c r="C88" s="120">
        <v>0.2</v>
      </c>
    </row>
    <row r="89" spans="1:3" ht="13.5">
      <c r="A89" s="119" t="s">
        <v>239</v>
      </c>
      <c r="B89" s="117">
        <f>AuxReajuste!$B$20</f>
        <v>3093.79</v>
      </c>
      <c r="C89" s="120">
        <v>0.2</v>
      </c>
    </row>
    <row r="90" spans="1:3" ht="13.5">
      <c r="A90" s="119" t="s">
        <v>240</v>
      </c>
      <c r="B90" s="117">
        <f>AuxReajuste!$B$20</f>
        <v>3093.79</v>
      </c>
      <c r="C90" s="120">
        <v>0.2</v>
      </c>
    </row>
    <row r="91" spans="1:3" ht="13.5">
      <c r="A91" s="119" t="s">
        <v>241</v>
      </c>
      <c r="B91" s="117">
        <f>AuxReajuste!$B$20</f>
        <v>3093.79</v>
      </c>
      <c r="C91" s="120">
        <v>0.2</v>
      </c>
    </row>
    <row r="92" spans="1:3" ht="13.5">
      <c r="A92" s="119" t="s">
        <v>242</v>
      </c>
      <c r="B92" s="117">
        <f>AuxReajuste!$B$20</f>
        <v>3093.79</v>
      </c>
      <c r="C92" s="120">
        <v>0.2</v>
      </c>
    </row>
    <row r="93" spans="1:3" ht="13.5">
      <c r="A93" s="119" t="s">
        <v>243</v>
      </c>
      <c r="B93" s="117">
        <f>AuxReajuste!$B$20</f>
        <v>3093.79</v>
      </c>
      <c r="C93" s="120">
        <v>0.2</v>
      </c>
    </row>
    <row r="94" spans="1:3" ht="13.5">
      <c r="A94" s="119" t="s">
        <v>244</v>
      </c>
      <c r="B94" s="117">
        <f>AuxReajuste!$B$20</f>
        <v>3093.79</v>
      </c>
      <c r="C94" s="120">
        <v>0.2</v>
      </c>
    </row>
    <row r="95" spans="1:3" ht="13.5">
      <c r="A95" s="119" t="s">
        <v>245</v>
      </c>
      <c r="B95" s="117">
        <f>AuxReajuste!$B$20</f>
        <v>3093.79</v>
      </c>
      <c r="C95" s="120">
        <v>0.2</v>
      </c>
    </row>
    <row r="96" spans="1:3" ht="13.5">
      <c r="A96" s="119" t="s">
        <v>246</v>
      </c>
      <c r="B96" s="117">
        <f>AuxReajuste!$B$20</f>
        <v>3093.79</v>
      </c>
      <c r="C96" s="120">
        <v>0.2</v>
      </c>
    </row>
    <row r="97" spans="1:3" ht="13.5">
      <c r="A97" s="119" t="s">
        <v>247</v>
      </c>
      <c r="B97" s="117">
        <f>AuxReajuste!$B$20</f>
        <v>3093.79</v>
      </c>
      <c r="C97" s="120">
        <v>0.2</v>
      </c>
    </row>
    <row r="98" spans="1:3" ht="13.5">
      <c r="A98" s="119" t="s">
        <v>248</v>
      </c>
      <c r="B98" s="117">
        <f>AuxReajuste!$B$20</f>
        <v>3093.79</v>
      </c>
      <c r="C98" s="120">
        <v>0.2</v>
      </c>
    </row>
    <row r="99" spans="1:3" ht="13.5">
      <c r="A99" s="119" t="s">
        <v>249</v>
      </c>
      <c r="B99" s="117">
        <f>AuxReajuste!$B$20</f>
        <v>3093.79</v>
      </c>
      <c r="C99" s="120">
        <v>0.2</v>
      </c>
    </row>
    <row r="100" spans="1:3" ht="13.5">
      <c r="A100" s="119" t="s">
        <v>250</v>
      </c>
      <c r="B100" s="117">
        <f>AuxReajuste!$B$20</f>
        <v>3093.79</v>
      </c>
      <c r="C100" s="120">
        <v>0.2</v>
      </c>
    </row>
    <row r="101" spans="1:3" ht="13.5">
      <c r="A101" s="124" t="s">
        <v>251</v>
      </c>
      <c r="B101" s="125">
        <f>AuxReajuste!$B$20</f>
        <v>3093.79</v>
      </c>
      <c r="C101" s="130">
        <v>0.2</v>
      </c>
    </row>
    <row r="102" spans="1:3" ht="13.5">
      <c r="A102" s="119" t="s">
        <v>252</v>
      </c>
      <c r="B102" s="117">
        <f>AuxReajuste!$B$20</f>
        <v>3093.79</v>
      </c>
      <c r="C102" s="120">
        <v>0.2</v>
      </c>
    </row>
    <row r="103" spans="1:3" ht="13.5">
      <c r="A103" s="119" t="s">
        <v>253</v>
      </c>
      <c r="B103" s="117">
        <f>AuxReajuste!$B$20</f>
        <v>3093.79</v>
      </c>
      <c r="C103" s="120">
        <v>0.2</v>
      </c>
    </row>
    <row r="104" spans="1:3" ht="13.5">
      <c r="A104" s="119" t="s">
        <v>254</v>
      </c>
      <c r="B104" s="117">
        <f>AuxReajuste!$B$20</f>
        <v>3093.79</v>
      </c>
      <c r="C104" s="120">
        <v>0.2</v>
      </c>
    </row>
    <row r="105" spans="1:3" ht="13.5">
      <c r="A105" s="124" t="s">
        <v>255</v>
      </c>
      <c r="B105" s="125">
        <f>AuxReajuste!$B$20</f>
        <v>3093.79</v>
      </c>
      <c r="C105" s="126">
        <v>0.2</v>
      </c>
    </row>
    <row r="106" spans="1:3" ht="13.5">
      <c r="A106" s="119" t="s">
        <v>256</v>
      </c>
      <c r="B106" s="117">
        <f>AuxReajuste!$B$20</f>
        <v>3093.79</v>
      </c>
      <c r="C106" s="120">
        <v>0.2</v>
      </c>
    </row>
    <row r="107" spans="1:3" ht="13.5">
      <c r="A107" s="124" t="s">
        <v>257</v>
      </c>
      <c r="B107" s="125">
        <f>AuxReajuste!$B$20</f>
        <v>3093.79</v>
      </c>
      <c r="C107" s="126">
        <v>0.2</v>
      </c>
    </row>
    <row r="108" spans="1:3" ht="13.5">
      <c r="A108" s="119" t="s">
        <v>258</v>
      </c>
      <c r="B108" s="117">
        <f>AuxReajuste!$B$20</f>
        <v>3093.79</v>
      </c>
      <c r="C108" s="120">
        <v>0.2</v>
      </c>
    </row>
    <row r="109" spans="1:3" ht="13.5">
      <c r="A109" s="124" t="s">
        <v>259</v>
      </c>
      <c r="B109" s="125">
        <f>AuxReajuste!$B$20</f>
        <v>3093.79</v>
      </c>
      <c r="C109" s="126">
        <v>0.2</v>
      </c>
    </row>
    <row r="110" spans="1:3" ht="13.5">
      <c r="A110" s="119" t="s">
        <v>260</v>
      </c>
      <c r="B110" s="117">
        <f>AuxReajuste!$B$20</f>
        <v>3093.79</v>
      </c>
      <c r="C110" s="120">
        <v>0.2</v>
      </c>
    </row>
    <row r="111" spans="1:3" ht="13.5">
      <c r="A111" s="119" t="s">
        <v>261</v>
      </c>
      <c r="B111" s="117">
        <f>AuxReajuste!$B$20</f>
        <v>3093.79</v>
      </c>
      <c r="C111" s="120">
        <v>0.2</v>
      </c>
    </row>
    <row r="112" spans="1:3" ht="13.5">
      <c r="A112" s="119" t="s">
        <v>262</v>
      </c>
      <c r="B112" s="117">
        <f>AuxReajuste!$B$20</f>
        <v>3093.79</v>
      </c>
      <c r="C112" s="120">
        <v>0.2</v>
      </c>
    </row>
    <row r="113" spans="1:3" ht="13.5">
      <c r="A113" s="119" t="s">
        <v>263</v>
      </c>
      <c r="B113" s="117">
        <f>AuxReajuste!$B$20</f>
        <v>3093.79</v>
      </c>
      <c r="C113" s="120">
        <v>0.2</v>
      </c>
    </row>
    <row r="114" spans="1:3" ht="13.5">
      <c r="A114" s="119" t="s">
        <v>264</v>
      </c>
      <c r="B114" s="117">
        <f>AuxReajuste!$B$20</f>
        <v>3093.79</v>
      </c>
      <c r="C114" s="120">
        <v>0.2</v>
      </c>
    </row>
    <row r="115" spans="1:3" ht="13.5">
      <c r="A115" s="119" t="s">
        <v>265</v>
      </c>
      <c r="B115" s="117">
        <f>AuxReajuste!$B$20</f>
        <v>3093.79</v>
      </c>
      <c r="C115" s="120">
        <v>0.2</v>
      </c>
    </row>
    <row r="116" spans="1:3" ht="13.5">
      <c r="A116" s="119" t="s">
        <v>266</v>
      </c>
      <c r="B116" s="117">
        <f>AuxReajuste!$B$20</f>
        <v>3093.79</v>
      </c>
      <c r="C116" s="120">
        <v>0.2</v>
      </c>
    </row>
    <row r="117" spans="1:3" ht="13.5">
      <c r="A117" s="119" t="s">
        <v>267</v>
      </c>
      <c r="B117" s="117">
        <f>AuxReajuste!$B$20</f>
        <v>3093.79</v>
      </c>
      <c r="C117" s="120">
        <v>0.2</v>
      </c>
    </row>
    <row r="118" spans="1:3" ht="13.5">
      <c r="A118" s="119" t="s">
        <v>268</v>
      </c>
      <c r="B118" s="117">
        <f>AuxReajuste!$B$20</f>
        <v>3093.79</v>
      </c>
      <c r="C118" s="120">
        <v>0.2</v>
      </c>
    </row>
    <row r="119" spans="1:3" ht="13.5">
      <c r="A119" s="119" t="s">
        <v>269</v>
      </c>
      <c r="B119" s="117">
        <f>AuxReajuste!$B$20</f>
        <v>3093.79</v>
      </c>
      <c r="C119" s="120">
        <v>0.2</v>
      </c>
    </row>
    <row r="120" spans="1:3" ht="13.5">
      <c r="A120" s="119" t="s">
        <v>270</v>
      </c>
      <c r="B120" s="117">
        <f>AuxReajuste!$B$20</f>
        <v>3093.79</v>
      </c>
      <c r="C120" s="120">
        <v>0.2</v>
      </c>
    </row>
    <row r="121" spans="1:3" ht="13.5">
      <c r="A121" s="119" t="s">
        <v>271</v>
      </c>
      <c r="B121" s="117">
        <f>AuxReajuste!$B$20</f>
        <v>3093.79</v>
      </c>
      <c r="C121" s="120">
        <v>0.2</v>
      </c>
    </row>
    <row r="122" spans="1:3" ht="13.5">
      <c r="A122" s="119" t="s">
        <v>272</v>
      </c>
      <c r="B122" s="117">
        <f>AuxReajuste!$B$20</f>
        <v>3093.79</v>
      </c>
      <c r="C122" s="120">
        <v>0.2</v>
      </c>
    </row>
    <row r="123" spans="1:3" ht="13.5">
      <c r="A123" s="119" t="s">
        <v>273</v>
      </c>
      <c r="B123" s="117">
        <f>AuxReajuste!$B$20</f>
        <v>3093.79</v>
      </c>
      <c r="C123" s="120">
        <v>0.2</v>
      </c>
    </row>
    <row r="124" spans="1:3" ht="13.5">
      <c r="A124" s="119" t="s">
        <v>274</v>
      </c>
      <c r="B124" s="117">
        <f>AuxReajuste!$B$20</f>
        <v>3093.79</v>
      </c>
      <c r="C124" s="120">
        <v>0.2</v>
      </c>
    </row>
    <row r="125" spans="1:3" ht="13.5">
      <c r="A125" s="119" t="s">
        <v>275</v>
      </c>
      <c r="B125" s="117">
        <f>AuxReajuste!$B$20</f>
        <v>3093.79</v>
      </c>
      <c r="C125" s="120">
        <v>0.2</v>
      </c>
    </row>
    <row r="126" spans="1:3" ht="13.5">
      <c r="A126" s="119" t="s">
        <v>276</v>
      </c>
      <c r="B126" s="117">
        <f>AuxReajuste!$B$20</f>
        <v>3093.79</v>
      </c>
      <c r="C126" s="120">
        <v>0.2</v>
      </c>
    </row>
    <row r="127" spans="1:3" ht="13.5">
      <c r="A127" s="119" t="s">
        <v>277</v>
      </c>
      <c r="B127" s="117">
        <f>AuxReajuste!$B$20</f>
        <v>3093.79</v>
      </c>
      <c r="C127" s="120">
        <v>0.2</v>
      </c>
    </row>
    <row r="128" spans="1:3" ht="13.5">
      <c r="A128" s="119" t="s">
        <v>278</v>
      </c>
      <c r="B128" s="117">
        <f>AuxReajuste!$B$20</f>
        <v>3093.79</v>
      </c>
      <c r="C128" s="120">
        <v>0.2</v>
      </c>
    </row>
    <row r="129" spans="1:3" ht="13.5">
      <c r="A129" s="124" t="s">
        <v>279</v>
      </c>
      <c r="B129" s="125">
        <f>AuxReajuste!$B$20</f>
        <v>3093.79</v>
      </c>
      <c r="C129" s="130">
        <v>0.2</v>
      </c>
    </row>
    <row r="130" spans="1:3" ht="13.5">
      <c r="A130" s="128" t="s">
        <v>280</v>
      </c>
      <c r="B130" s="125">
        <f>AuxReajuste!$B$20</f>
        <v>3093.79</v>
      </c>
      <c r="C130" s="129">
        <v>0.2</v>
      </c>
    </row>
    <row r="131" spans="1:3" ht="13.5">
      <c r="A131" s="119" t="s">
        <v>281</v>
      </c>
      <c r="B131" s="117">
        <f>AuxReajuste!$B$20</f>
        <v>3093.79</v>
      </c>
      <c r="C131" s="120">
        <v>0.2</v>
      </c>
    </row>
    <row r="132" spans="1:3" ht="13.5">
      <c r="A132" s="128" t="s">
        <v>282</v>
      </c>
      <c r="B132" s="125">
        <f>AuxReajuste!$B$20</f>
        <v>3093.79</v>
      </c>
      <c r="C132" s="129">
        <v>0.2</v>
      </c>
    </row>
    <row r="133" spans="1:3" ht="13.5">
      <c r="A133" s="119" t="s">
        <v>283</v>
      </c>
      <c r="B133" s="117">
        <f>AuxReajuste!$B$20</f>
        <v>3093.79</v>
      </c>
      <c r="C133" s="120">
        <v>0.2</v>
      </c>
    </row>
    <row r="134" spans="1:3" ht="13.5">
      <c r="A134" s="121" t="s">
        <v>284</v>
      </c>
      <c r="B134" s="122">
        <f>AuxReajuste!$B$20</f>
        <v>3093.79</v>
      </c>
      <c r="C134" s="123">
        <v>0.2</v>
      </c>
    </row>
    <row r="135" spans="1:3" ht="13.5">
      <c r="A135" s="116" t="s">
        <v>285</v>
      </c>
      <c r="B135" s="117">
        <f>AuxReajuste!$B$20</f>
        <v>3093.79</v>
      </c>
      <c r="C135" s="120">
        <v>0.2</v>
      </c>
    </row>
    <row r="136" spans="1:3" ht="13.5">
      <c r="A136" s="119" t="s">
        <v>286</v>
      </c>
      <c r="B136" s="117">
        <f>AuxReajuste!$B$20</f>
        <v>3093.79</v>
      </c>
      <c r="C136" s="120">
        <v>0.2</v>
      </c>
    </row>
    <row r="137" spans="1:3" ht="13.5">
      <c r="A137" s="119" t="s">
        <v>287</v>
      </c>
      <c r="B137" s="117">
        <f>AuxReajuste!$B$20</f>
        <v>3093.79</v>
      </c>
      <c r="C137" s="120">
        <v>0.2</v>
      </c>
    </row>
    <row r="138" spans="1:3" ht="13.5">
      <c r="A138" s="131" t="s">
        <v>288</v>
      </c>
      <c r="B138" s="122">
        <f>AuxReajuste!$B$20</f>
        <v>3093.79</v>
      </c>
      <c r="C138" s="132">
        <v>0.2</v>
      </c>
    </row>
    <row r="139" spans="1:3" ht="13.5">
      <c r="A139" s="119" t="s">
        <v>289</v>
      </c>
      <c r="B139" s="117">
        <f>AuxReajuste!$B$20</f>
        <v>3093.79</v>
      </c>
      <c r="C139" s="120">
        <v>0.2</v>
      </c>
    </row>
    <row r="140" spans="1:3" ht="13.5">
      <c r="A140" s="119" t="s">
        <v>290</v>
      </c>
      <c r="B140" s="117">
        <f>AuxReajuste!$B$20</f>
        <v>3093.79</v>
      </c>
      <c r="C140" s="120">
        <v>0.2</v>
      </c>
    </row>
    <row r="141" spans="1:3" ht="13.5">
      <c r="A141" s="119" t="s">
        <v>291</v>
      </c>
      <c r="B141" s="117">
        <f>AuxReajuste!$B$20</f>
        <v>3093.79</v>
      </c>
      <c r="C141" s="120">
        <v>0.2</v>
      </c>
    </row>
    <row r="142" spans="1:3" ht="13.5">
      <c r="A142" s="119" t="s">
        <v>292</v>
      </c>
      <c r="B142" s="117">
        <f>AuxReajuste!$B$20</f>
        <v>3093.79</v>
      </c>
      <c r="C142" s="120">
        <v>0.2</v>
      </c>
    </row>
    <row r="143" spans="1:3" ht="13.5">
      <c r="A143" s="121" t="s">
        <v>293</v>
      </c>
      <c r="B143" s="122">
        <f>AuxReajuste!$B$20</f>
        <v>3093.79</v>
      </c>
      <c r="C143" s="123">
        <v>0.2</v>
      </c>
    </row>
    <row r="144" spans="1:3" ht="13.5">
      <c r="A144" s="119" t="s">
        <v>294</v>
      </c>
      <c r="B144" s="117">
        <f>AuxReajuste!$B$20</f>
        <v>3093.79</v>
      </c>
      <c r="C144" s="120">
        <v>0.2</v>
      </c>
    </row>
    <row r="145" spans="1:3" ht="13.5">
      <c r="A145" s="119" t="s">
        <v>295</v>
      </c>
      <c r="B145" s="117">
        <f>AuxReajuste!$B$20</f>
        <v>3093.79</v>
      </c>
      <c r="C145" s="120">
        <v>0.2</v>
      </c>
    </row>
    <row r="146" spans="1:3" ht="13.5">
      <c r="A146" s="119" t="s">
        <v>296</v>
      </c>
      <c r="B146" s="117">
        <f>AuxReajuste!$B$20</f>
        <v>3093.79</v>
      </c>
      <c r="C146" s="120">
        <v>0.2</v>
      </c>
    </row>
    <row r="147" spans="1:3" ht="13.5">
      <c r="A147" s="119" t="s">
        <v>297</v>
      </c>
      <c r="B147" s="117">
        <f>AuxReajuste!$B$20</f>
        <v>3093.79</v>
      </c>
      <c r="C147" s="120">
        <v>0.2</v>
      </c>
    </row>
    <row r="148" spans="1:3" ht="13.5">
      <c r="A148" s="119" t="s">
        <v>298</v>
      </c>
      <c r="B148" s="117">
        <f>AuxReajuste!$B$20</f>
        <v>3093.79</v>
      </c>
      <c r="C148" s="120">
        <v>0.2</v>
      </c>
    </row>
    <row r="149" spans="1:3" ht="13.5">
      <c r="A149" s="128" t="s">
        <v>299</v>
      </c>
      <c r="B149" s="125">
        <f>AuxReajuste!$B$20</f>
        <v>3093.79</v>
      </c>
      <c r="C149" s="129">
        <v>0.2</v>
      </c>
    </row>
    <row r="150" spans="1:3" ht="13.5">
      <c r="A150" s="128" t="s">
        <v>300</v>
      </c>
      <c r="B150" s="125">
        <f>AuxReajuste!$B$20</f>
        <v>3093.79</v>
      </c>
      <c r="C150" s="129">
        <v>0.2</v>
      </c>
    </row>
    <row r="151" spans="1:3" ht="13.5">
      <c r="A151" s="119" t="s">
        <v>301</v>
      </c>
      <c r="B151" s="117">
        <f>AuxReajuste!$B$20</f>
        <v>3093.79</v>
      </c>
      <c r="C151" s="120">
        <v>0.2</v>
      </c>
    </row>
    <row r="152" spans="1:3" s="136" customFormat="1" ht="13.5">
      <c r="A152" s="133" t="s">
        <v>302</v>
      </c>
      <c r="B152" s="134">
        <f>AuxReajuste!$B$20</f>
        <v>3093.79</v>
      </c>
      <c r="C152" s="135">
        <v>0.2</v>
      </c>
    </row>
    <row r="153" spans="1:3" ht="13.5">
      <c r="A153" s="119" t="s">
        <v>303</v>
      </c>
      <c r="B153" s="117">
        <f>AuxReajuste!$B$20</f>
        <v>3093.79</v>
      </c>
      <c r="C153" s="120">
        <v>0.2</v>
      </c>
    </row>
    <row r="154" spans="1:3" ht="13.5">
      <c r="A154" s="124" t="s">
        <v>304</v>
      </c>
      <c r="B154" s="125">
        <f>AuxReajuste!$B$20</f>
        <v>3093.79</v>
      </c>
      <c r="C154" s="130">
        <v>0.2</v>
      </c>
    </row>
    <row r="155" spans="1:3" ht="13.5">
      <c r="A155" s="119" t="s">
        <v>305</v>
      </c>
      <c r="B155" s="117">
        <f>AuxReajuste!$B$20</f>
        <v>3093.79</v>
      </c>
      <c r="C155" s="120">
        <v>0.2</v>
      </c>
    </row>
    <row r="156" spans="1:3" ht="13.5">
      <c r="A156" s="119" t="s">
        <v>306</v>
      </c>
      <c r="B156" s="117">
        <f>AuxReajuste!$B$20</f>
        <v>3093.79</v>
      </c>
      <c r="C156" s="120">
        <v>0.2</v>
      </c>
    </row>
    <row r="157" spans="1:3" ht="13.5">
      <c r="A157" s="119" t="s">
        <v>307</v>
      </c>
      <c r="B157" s="117">
        <f>AuxReajuste!$B$20</f>
        <v>3093.79</v>
      </c>
      <c r="C157" s="120">
        <v>0.2</v>
      </c>
    </row>
    <row r="158" spans="1:3" ht="13.5">
      <c r="A158" s="119" t="s">
        <v>308</v>
      </c>
      <c r="B158" s="117">
        <f>AuxReajuste!$B$20</f>
        <v>3093.79</v>
      </c>
      <c r="C158" s="120">
        <v>0.2</v>
      </c>
    </row>
    <row r="159" spans="1:3" ht="13.5">
      <c r="A159" s="124" t="s">
        <v>309</v>
      </c>
      <c r="B159" s="125">
        <f>AuxReajuste!$B$20</f>
        <v>3093.79</v>
      </c>
      <c r="C159" s="130">
        <v>0.2</v>
      </c>
    </row>
    <row r="160" spans="1:3" ht="13.5">
      <c r="A160" s="124" t="s">
        <v>310</v>
      </c>
      <c r="B160" s="125">
        <f>AuxReajuste!$B$20</f>
        <v>3093.79</v>
      </c>
      <c r="C160" s="130">
        <v>0.2</v>
      </c>
    </row>
    <row r="161" spans="1:3" ht="13.5">
      <c r="A161" s="119" t="s">
        <v>311</v>
      </c>
      <c r="B161" s="117">
        <f>AuxReajuste!$B$20</f>
        <v>3093.79</v>
      </c>
      <c r="C161" s="120">
        <v>0.2</v>
      </c>
    </row>
    <row r="162" spans="1:3" ht="13.5">
      <c r="A162" s="119" t="s">
        <v>312</v>
      </c>
      <c r="B162" s="117">
        <f>AuxReajuste!$B$20</f>
        <v>3093.79</v>
      </c>
      <c r="C162" s="120">
        <v>0.2</v>
      </c>
    </row>
    <row r="163" spans="1:3" ht="13.5">
      <c r="A163" s="119" t="s">
        <v>313</v>
      </c>
      <c r="B163" s="117">
        <f>AuxReajuste!$B$20</f>
        <v>3093.79</v>
      </c>
      <c r="C163" s="120">
        <v>0.2</v>
      </c>
    </row>
    <row r="164" spans="1:3" ht="13.5">
      <c r="A164" s="119" t="s">
        <v>314</v>
      </c>
      <c r="B164" s="117">
        <f>AuxReajuste!$B$20</f>
        <v>3093.79</v>
      </c>
      <c r="C164" s="120">
        <v>0.2</v>
      </c>
    </row>
    <row r="165" spans="1:3" ht="13.5">
      <c r="A165" s="119" t="s">
        <v>315</v>
      </c>
      <c r="B165" s="117">
        <f>AuxReajuste!$B$20</f>
        <v>3093.79</v>
      </c>
      <c r="C165" s="120">
        <v>0.2</v>
      </c>
    </row>
    <row r="166" spans="1:3" ht="13.5">
      <c r="A166" s="119" t="s">
        <v>316</v>
      </c>
      <c r="B166" s="117">
        <f>AuxReajuste!$B$20</f>
        <v>3093.79</v>
      </c>
      <c r="C166" s="120">
        <v>0.2</v>
      </c>
    </row>
    <row r="167" spans="1:3" ht="13.5">
      <c r="A167" s="119" t="s">
        <v>317</v>
      </c>
      <c r="B167" s="117">
        <f>AuxReajuste!$B$20</f>
        <v>3093.79</v>
      </c>
      <c r="C167" s="120">
        <v>0.2</v>
      </c>
    </row>
    <row r="168" spans="1:3" ht="13.5">
      <c r="A168" s="119" t="s">
        <v>318</v>
      </c>
      <c r="B168" s="117">
        <f>AuxReajuste!$B$20</f>
        <v>3093.79</v>
      </c>
      <c r="C168" s="120">
        <v>0.2</v>
      </c>
    </row>
    <row r="169" spans="1:3" ht="13.5">
      <c r="A169" s="119" t="s">
        <v>319</v>
      </c>
      <c r="B169" s="117">
        <f>AuxReajuste!$B$20</f>
        <v>3093.79</v>
      </c>
      <c r="C169" s="120">
        <v>0.2</v>
      </c>
    </row>
    <row r="170" spans="1:3" ht="13.5">
      <c r="A170" s="119" t="s">
        <v>320</v>
      </c>
      <c r="B170" s="117">
        <f>AuxReajuste!$B$20</f>
        <v>3093.79</v>
      </c>
      <c r="C170" s="120">
        <v>0.2</v>
      </c>
    </row>
    <row r="171" spans="1:3" ht="13.5">
      <c r="A171" s="119" t="s">
        <v>321</v>
      </c>
      <c r="B171" s="117">
        <f>AuxReajuste!$B$20</f>
        <v>3093.79</v>
      </c>
      <c r="C171" s="120">
        <v>0.2</v>
      </c>
    </row>
    <row r="172" spans="1:3" ht="13.5">
      <c r="A172" s="119" t="s">
        <v>322</v>
      </c>
      <c r="B172" s="117">
        <f>AuxReajuste!$B$20</f>
        <v>3093.79</v>
      </c>
      <c r="C172" s="120">
        <v>0.2</v>
      </c>
    </row>
    <row r="173" spans="1:3" ht="13.5">
      <c r="A173" s="119" t="s">
        <v>323</v>
      </c>
      <c r="B173" s="117">
        <f>AuxReajuste!$B$20</f>
        <v>3093.79</v>
      </c>
      <c r="C173" s="120">
        <v>0.2</v>
      </c>
    </row>
    <row r="174" spans="1:3" ht="13.5">
      <c r="A174" s="124" t="s">
        <v>324</v>
      </c>
      <c r="B174" s="125">
        <f>AuxReajuste!$B$20</f>
        <v>3093.79</v>
      </c>
      <c r="C174" s="126">
        <v>0.2</v>
      </c>
    </row>
    <row r="175" spans="1:3" ht="13.5">
      <c r="A175" s="119" t="s">
        <v>325</v>
      </c>
      <c r="B175" s="117">
        <f>AuxReajuste!$B$20</f>
        <v>3093.79</v>
      </c>
      <c r="C175" s="120">
        <v>0.2</v>
      </c>
    </row>
    <row r="176" spans="1:3" ht="13.5">
      <c r="A176" s="119" t="s">
        <v>326</v>
      </c>
      <c r="B176" s="117">
        <f>AuxReajuste!$B$20</f>
        <v>3093.79</v>
      </c>
      <c r="C176" s="120">
        <v>0.2</v>
      </c>
    </row>
    <row r="177" spans="1:3" ht="13.5">
      <c r="A177" s="119" t="s">
        <v>327</v>
      </c>
      <c r="B177" s="117">
        <f>AuxReajuste!$B$20</f>
        <v>3093.79</v>
      </c>
      <c r="C177" s="120">
        <v>0.2</v>
      </c>
    </row>
    <row r="178" spans="1:3" ht="13.5">
      <c r="A178" s="119" t="s">
        <v>328</v>
      </c>
      <c r="B178" s="117">
        <f>AuxReajuste!$B$20</f>
        <v>3093.79</v>
      </c>
      <c r="C178" s="120">
        <v>0.2</v>
      </c>
    </row>
    <row r="179" spans="1:3" ht="13.5">
      <c r="A179" s="119" t="s">
        <v>329</v>
      </c>
      <c r="B179" s="117">
        <f>AuxReajuste!$B$20</f>
        <v>3093.79</v>
      </c>
      <c r="C179" s="120">
        <v>0.2</v>
      </c>
    </row>
    <row r="180" spans="1:3" ht="13.5">
      <c r="A180" s="119" t="s">
        <v>330</v>
      </c>
      <c r="B180" s="117">
        <f>AuxReajuste!$B$20</f>
        <v>3093.79</v>
      </c>
      <c r="C180" s="120">
        <v>0.2</v>
      </c>
    </row>
    <row r="181" spans="1:3" ht="13.5">
      <c r="A181" s="116" t="s">
        <v>331</v>
      </c>
      <c r="B181" s="117">
        <f>AuxReajuste!$B$21</f>
        <v>8010.16</v>
      </c>
      <c r="C181" s="118">
        <v>0.5</v>
      </c>
    </row>
    <row r="182" spans="1:3" ht="13.5">
      <c r="A182" s="133" t="s">
        <v>332</v>
      </c>
      <c r="B182" s="134">
        <f>AuxReajuste!$B$21</f>
        <v>8010.16</v>
      </c>
      <c r="C182" s="135">
        <v>0.5</v>
      </c>
    </row>
    <row r="183" spans="1:3" ht="13.5">
      <c r="A183" s="133" t="s">
        <v>333</v>
      </c>
      <c r="B183" s="134">
        <f>AuxReajuste!$B$21</f>
        <v>8010.16</v>
      </c>
      <c r="C183" s="135">
        <v>0.5</v>
      </c>
    </row>
    <row r="184" spans="1:3" ht="13.5">
      <c r="A184" s="119" t="s">
        <v>334</v>
      </c>
      <c r="B184" s="117">
        <f>AuxReajuste!$B$21</f>
        <v>8010.16</v>
      </c>
      <c r="C184" s="120">
        <v>0.5</v>
      </c>
    </row>
    <row r="185" spans="1:3" ht="13.5">
      <c r="A185" s="116" t="s">
        <v>335</v>
      </c>
      <c r="B185" s="117">
        <f>AuxReajuste!$B$21</f>
        <v>8010.16</v>
      </c>
      <c r="C185" s="118">
        <v>0.5</v>
      </c>
    </row>
    <row r="186" spans="1:3" ht="13.5">
      <c r="A186" s="116" t="s">
        <v>336</v>
      </c>
      <c r="B186" s="117">
        <f>AuxReajuste!$B$21</f>
        <v>8010.16</v>
      </c>
      <c r="C186" s="118">
        <v>0.5</v>
      </c>
    </row>
    <row r="187" spans="1:3" ht="13.5">
      <c r="A187" s="121" t="s">
        <v>337</v>
      </c>
      <c r="B187" s="122">
        <f>AuxReajuste!$B$21</f>
        <v>8010.16</v>
      </c>
      <c r="C187" s="123">
        <v>0.5</v>
      </c>
    </row>
    <row r="188" spans="1:3" ht="13.5">
      <c r="A188" s="116" t="s">
        <v>338</v>
      </c>
      <c r="B188" s="117">
        <f>AuxReajuste!$B$21</f>
        <v>8010.16</v>
      </c>
      <c r="C188" s="118">
        <v>0.5</v>
      </c>
    </row>
    <row r="189" spans="1:3" ht="13.5">
      <c r="A189" s="116" t="s">
        <v>339</v>
      </c>
      <c r="B189" s="117">
        <f>AuxReajuste!$B$21</f>
        <v>8010.16</v>
      </c>
      <c r="C189" s="118">
        <v>0.5</v>
      </c>
    </row>
    <row r="190" spans="1:3" ht="13.5">
      <c r="A190" s="119" t="s">
        <v>340</v>
      </c>
      <c r="B190" s="117">
        <f>AuxReajuste!$B$23</f>
        <v>5626.93</v>
      </c>
      <c r="C190" s="120">
        <v>0.4</v>
      </c>
    </row>
    <row r="191" spans="1:3" ht="13.5">
      <c r="A191" s="119" t="s">
        <v>341</v>
      </c>
      <c r="B191" s="117">
        <f>AuxReajuste!$B$23</f>
        <v>5626.93</v>
      </c>
      <c r="C191" s="120">
        <v>0.4</v>
      </c>
    </row>
    <row r="192" spans="1:3" ht="13.5">
      <c r="A192" s="119" t="s">
        <v>342</v>
      </c>
      <c r="B192" s="117">
        <f>AuxReajuste!$B$23</f>
        <v>5626.93</v>
      </c>
      <c r="C192" s="120">
        <v>0.4</v>
      </c>
    </row>
    <row r="193" spans="1:3" ht="13.5">
      <c r="A193" s="119" t="s">
        <v>343</v>
      </c>
      <c r="B193" s="117">
        <f>AuxReajuste!$B$23</f>
        <v>5626.93</v>
      </c>
      <c r="C193" s="120">
        <v>0.4</v>
      </c>
    </row>
    <row r="194" spans="1:3" ht="13.5">
      <c r="A194" s="119" t="s">
        <v>344</v>
      </c>
      <c r="B194" s="117">
        <f>AuxReajuste!$B$23</f>
        <v>5626.93</v>
      </c>
      <c r="C194" s="120">
        <v>0.4</v>
      </c>
    </row>
    <row r="195" spans="1:3" ht="13.5">
      <c r="A195" s="119" t="s">
        <v>345</v>
      </c>
      <c r="B195" s="117">
        <f>AuxReajuste!$B$23</f>
        <v>5626.93</v>
      </c>
      <c r="C195" s="120">
        <v>0.4</v>
      </c>
    </row>
    <row r="196" spans="1:3" ht="13.5">
      <c r="A196" s="119" t="s">
        <v>346</v>
      </c>
      <c r="B196" s="117">
        <f>AuxReajuste!$B$23</f>
        <v>5626.93</v>
      </c>
      <c r="C196" s="120">
        <v>0.4</v>
      </c>
    </row>
    <row r="197" spans="1:3" ht="13.5">
      <c r="A197" s="119" t="s">
        <v>347</v>
      </c>
      <c r="B197" s="117">
        <f>AuxReajuste!$B$23</f>
        <v>5626.93</v>
      </c>
      <c r="C197" s="120">
        <v>0.4</v>
      </c>
    </row>
    <row r="198" spans="1:3" ht="13.5">
      <c r="A198" s="119" t="s">
        <v>348</v>
      </c>
      <c r="B198" s="117">
        <f>AuxReajuste!$B$23</f>
        <v>5626.93</v>
      </c>
      <c r="C198" s="120">
        <v>0.4</v>
      </c>
    </row>
    <row r="199" spans="1:3" ht="13.5">
      <c r="A199" s="119" t="s">
        <v>349</v>
      </c>
      <c r="B199" s="117">
        <f>AuxReajuste!$B$23</f>
        <v>5626.93</v>
      </c>
      <c r="C199" s="120">
        <v>0.4</v>
      </c>
    </row>
    <row r="200" spans="1:3" ht="13.5">
      <c r="A200" s="128" t="s">
        <v>350</v>
      </c>
      <c r="B200" s="125">
        <f>AuxReajuste!$B$23</f>
        <v>5626.93</v>
      </c>
      <c r="C200" s="129">
        <v>0.4</v>
      </c>
    </row>
    <row r="201" spans="1:3" ht="13.5">
      <c r="A201" s="119" t="s">
        <v>351</v>
      </c>
      <c r="B201" s="117">
        <f>AuxReajuste!$B$23</f>
        <v>5626.93</v>
      </c>
      <c r="C201" s="120">
        <v>0.4</v>
      </c>
    </row>
    <row r="202" spans="1:3" ht="13.5">
      <c r="A202" s="124" t="s">
        <v>352</v>
      </c>
      <c r="B202" s="125">
        <f>AuxReajuste!$B$23</f>
        <v>5626.93</v>
      </c>
      <c r="C202" s="126">
        <v>0.4</v>
      </c>
    </row>
    <row r="203" spans="1:3" ht="13.5">
      <c r="A203" s="119" t="s">
        <v>353</v>
      </c>
      <c r="B203" s="117">
        <f>AuxReajuste!$B$23</f>
        <v>5626.93</v>
      </c>
      <c r="C203" s="120">
        <v>0.4</v>
      </c>
    </row>
    <row r="204" spans="1:3" ht="13.5">
      <c r="A204" s="119" t="s">
        <v>354</v>
      </c>
      <c r="B204" s="117">
        <f>AuxReajuste!$B$23</f>
        <v>5626.93</v>
      </c>
      <c r="C204" s="137">
        <v>0.4</v>
      </c>
    </row>
    <row r="205" spans="1:3" ht="13.5">
      <c r="A205" s="119" t="s">
        <v>355</v>
      </c>
      <c r="B205" s="117">
        <f>AuxReajuste!$B$23</f>
        <v>5626.93</v>
      </c>
      <c r="C205" s="120">
        <v>0.4</v>
      </c>
    </row>
    <row r="206" spans="1:3" ht="13.5">
      <c r="A206" s="121" t="s">
        <v>356</v>
      </c>
      <c r="B206" s="122">
        <f>AuxReajuste!$B$23</f>
        <v>5626.93</v>
      </c>
      <c r="C206" s="123">
        <v>0.4</v>
      </c>
    </row>
    <row r="207" spans="1:3" ht="13.5">
      <c r="A207" s="119" t="s">
        <v>357</v>
      </c>
      <c r="B207" s="117">
        <f>AuxReajuste!$B$23</f>
        <v>5626.93</v>
      </c>
      <c r="C207" s="120">
        <v>0.4</v>
      </c>
    </row>
    <row r="208" spans="1:3" ht="13.5">
      <c r="A208" s="119" t="s">
        <v>358</v>
      </c>
      <c r="B208" s="117">
        <f>AuxReajuste!$B$23</f>
        <v>5626.93</v>
      </c>
      <c r="C208" s="120">
        <v>0.4</v>
      </c>
    </row>
    <row r="209" spans="1:3" ht="13.5">
      <c r="A209" s="119" t="s">
        <v>359</v>
      </c>
      <c r="B209" s="117">
        <f>AuxReajuste!$B$23</f>
        <v>5626.93</v>
      </c>
      <c r="C209" s="120">
        <v>0.4</v>
      </c>
    </row>
    <row r="210" spans="1:3" ht="13.5">
      <c r="A210" s="119" t="s">
        <v>360</v>
      </c>
      <c r="B210" s="117">
        <f>AuxReajuste!$B$23</f>
        <v>5626.93</v>
      </c>
      <c r="C210" s="120">
        <v>0.4</v>
      </c>
    </row>
    <row r="211" spans="1:3" ht="13.5">
      <c r="A211" s="119" t="s">
        <v>361</v>
      </c>
      <c r="B211" s="117">
        <f>AuxReajuste!$B$23</f>
        <v>5626.93</v>
      </c>
      <c r="C211" s="120">
        <v>0.4</v>
      </c>
    </row>
    <row r="212" spans="1:3" ht="13.5">
      <c r="A212" s="119" t="s">
        <v>362</v>
      </c>
      <c r="B212" s="117">
        <f>AuxReajuste!$B$23</f>
        <v>5626.93</v>
      </c>
      <c r="C212" s="120">
        <v>0.4</v>
      </c>
    </row>
    <row r="213" spans="1:3" ht="13.5">
      <c r="A213" s="119" t="s">
        <v>363</v>
      </c>
      <c r="B213" s="117">
        <f>AuxReajuste!$B$23</f>
        <v>5626.93</v>
      </c>
      <c r="C213" s="120">
        <v>0.4</v>
      </c>
    </row>
    <row r="214" spans="1:3" ht="13.5">
      <c r="A214" s="124" t="s">
        <v>364</v>
      </c>
      <c r="B214" s="125">
        <f>AuxReajuste!$B$23</f>
        <v>5626.93</v>
      </c>
      <c r="C214" s="130">
        <v>0.4</v>
      </c>
    </row>
    <row r="215" spans="1:3" ht="13.5">
      <c r="A215" s="119" t="s">
        <v>365</v>
      </c>
      <c r="B215" s="117">
        <f>AuxReajuste!$B$23</f>
        <v>5626.93</v>
      </c>
      <c r="C215" s="120">
        <v>0.4</v>
      </c>
    </row>
    <row r="216" spans="1:3" ht="13.5">
      <c r="A216" s="119" t="s">
        <v>366</v>
      </c>
      <c r="B216" s="117">
        <f>AuxReajuste!$B$23</f>
        <v>5626.93</v>
      </c>
      <c r="C216" s="120">
        <v>0.4</v>
      </c>
    </row>
    <row r="217" spans="1:3" ht="13.5">
      <c r="A217" s="119" t="s">
        <v>367</v>
      </c>
      <c r="B217" s="117">
        <f>AuxReajuste!$B$23</f>
        <v>5626.93</v>
      </c>
      <c r="C217" s="120">
        <v>0.4</v>
      </c>
    </row>
    <row r="218" spans="1:3" ht="13.5">
      <c r="A218" s="121" t="s">
        <v>368</v>
      </c>
      <c r="B218" s="122">
        <f>AuxReajuste!$B$23</f>
        <v>5626.93</v>
      </c>
      <c r="C218" s="123">
        <v>0.4</v>
      </c>
    </row>
    <row r="219" spans="1:3" ht="13.5">
      <c r="A219" s="119" t="s">
        <v>369</v>
      </c>
      <c r="B219" s="117">
        <f>AuxReajuste!$B$23</f>
        <v>5626.93</v>
      </c>
      <c r="C219" s="120">
        <v>0.4</v>
      </c>
    </row>
    <row r="220" spans="1:3" ht="13.5">
      <c r="A220" s="119" t="s">
        <v>370</v>
      </c>
      <c r="B220" s="117">
        <f>AuxReajuste!$B$23</f>
        <v>5626.93</v>
      </c>
      <c r="C220" s="120">
        <v>0.4</v>
      </c>
    </row>
    <row r="221" spans="1:3" ht="13.5">
      <c r="A221" s="119" t="s">
        <v>371</v>
      </c>
      <c r="B221" s="117">
        <f>AuxReajuste!$B$23</f>
        <v>5626.93</v>
      </c>
      <c r="C221" s="120">
        <v>0.4</v>
      </c>
    </row>
    <row r="222" spans="1:3" ht="13.5">
      <c r="A222" s="119" t="s">
        <v>372</v>
      </c>
      <c r="B222" s="117">
        <f>AuxReajuste!$B$23</f>
        <v>5626.93</v>
      </c>
      <c r="C222" s="120">
        <v>0.4</v>
      </c>
    </row>
    <row r="223" spans="1:3" ht="13.5">
      <c r="A223" s="119" t="s">
        <v>373</v>
      </c>
      <c r="B223" s="117">
        <f>AuxReajuste!$B$23</f>
        <v>5626.93</v>
      </c>
      <c r="C223" s="120">
        <v>0.4</v>
      </c>
    </row>
    <row r="224" spans="1:3" ht="13.5">
      <c r="A224" s="124" t="s">
        <v>374</v>
      </c>
      <c r="B224" s="125">
        <f>AuxReajuste!$B$23</f>
        <v>5626.93</v>
      </c>
      <c r="C224" s="126">
        <v>0.4</v>
      </c>
    </row>
    <row r="225" spans="1:3" ht="13.5">
      <c r="A225" s="119" t="s">
        <v>375</v>
      </c>
      <c r="B225" s="117">
        <f>AuxReajuste!$B$23</f>
        <v>5626.93</v>
      </c>
      <c r="C225" s="120">
        <v>0.4</v>
      </c>
    </row>
    <row r="226" spans="1:3" ht="13.5">
      <c r="A226" s="119" t="s">
        <v>376</v>
      </c>
      <c r="B226" s="117">
        <f>AuxReajuste!$B$23</f>
        <v>5626.93</v>
      </c>
      <c r="C226" s="120">
        <v>0.4</v>
      </c>
    </row>
    <row r="227" spans="1:3" ht="13.5">
      <c r="A227" s="119" t="s">
        <v>377</v>
      </c>
      <c r="B227" s="117">
        <f>AuxReajuste!$B$23</f>
        <v>5626.93</v>
      </c>
      <c r="C227" s="120">
        <v>0.4</v>
      </c>
    </row>
    <row r="228" spans="1:3" ht="13.5">
      <c r="A228" s="133" t="s">
        <v>378</v>
      </c>
      <c r="B228" s="134">
        <f>AuxReajuste!$B$23</f>
        <v>5626.93</v>
      </c>
      <c r="C228" s="135">
        <v>0.4</v>
      </c>
    </row>
    <row r="229" spans="1:3" ht="13.5">
      <c r="A229" s="119" t="s">
        <v>379</v>
      </c>
      <c r="B229" s="117">
        <f>AuxReajuste!$B$23</f>
        <v>5626.93</v>
      </c>
      <c r="C229" s="120">
        <v>0.4</v>
      </c>
    </row>
    <row r="230" spans="1:3" ht="13.5">
      <c r="A230" s="119" t="s">
        <v>380</v>
      </c>
      <c r="B230" s="117">
        <f>AuxReajuste!$B$23</f>
        <v>5626.93</v>
      </c>
      <c r="C230" s="120">
        <v>0.4</v>
      </c>
    </row>
    <row r="231" spans="1:3" ht="13.5">
      <c r="A231" s="121" t="s">
        <v>381</v>
      </c>
      <c r="B231" s="122">
        <f>AuxReajuste!$B$23</f>
        <v>5626.93</v>
      </c>
      <c r="C231" s="123">
        <v>0.4</v>
      </c>
    </row>
    <row r="232" spans="1:3" ht="13.5">
      <c r="A232" s="119" t="s">
        <v>382</v>
      </c>
      <c r="B232" s="117">
        <f>AuxReajuste!$B$23</f>
        <v>5626.93</v>
      </c>
      <c r="C232" s="120">
        <v>0.4</v>
      </c>
    </row>
    <row r="233" spans="1:3" ht="13.5">
      <c r="A233" s="124" t="s">
        <v>383</v>
      </c>
      <c r="B233" s="125">
        <f>AuxReajuste!$B$23</f>
        <v>5626.93</v>
      </c>
      <c r="C233" s="130">
        <v>0.4</v>
      </c>
    </row>
    <row r="234" spans="1:3" ht="13.5">
      <c r="A234" s="121" t="s">
        <v>384</v>
      </c>
      <c r="B234" s="122">
        <f>AuxReajuste!$B$23</f>
        <v>5626.93</v>
      </c>
      <c r="C234" s="123">
        <v>0.4</v>
      </c>
    </row>
    <row r="235" spans="1:3" ht="13.5">
      <c r="A235" s="119" t="s">
        <v>385</v>
      </c>
      <c r="B235" s="117">
        <f>AuxReajuste!$B$23</f>
        <v>5626.93</v>
      </c>
      <c r="C235" s="120">
        <v>0.4</v>
      </c>
    </row>
    <row r="236" spans="1:3" ht="13.5">
      <c r="A236" s="119" t="s">
        <v>386</v>
      </c>
      <c r="B236" s="117">
        <f>AuxReajuste!$B$23</f>
        <v>5626.93</v>
      </c>
      <c r="C236" s="120">
        <v>0.4</v>
      </c>
    </row>
    <row r="237" spans="1:3" ht="13.5">
      <c r="A237" s="119" t="s">
        <v>387</v>
      </c>
      <c r="B237" s="117">
        <f>AuxReajuste!$B$23</f>
        <v>5626.93</v>
      </c>
      <c r="C237" s="120">
        <v>0.4</v>
      </c>
    </row>
    <row r="238" spans="1:3" ht="13.5">
      <c r="A238" s="119" t="s">
        <v>388</v>
      </c>
      <c r="B238" s="117">
        <f>AuxReajuste!$B$23</f>
        <v>5626.93</v>
      </c>
      <c r="C238" s="120">
        <v>0.4</v>
      </c>
    </row>
    <row r="239" spans="1:3" ht="13.5">
      <c r="A239" s="119" t="s">
        <v>389</v>
      </c>
      <c r="B239" s="117">
        <f>AuxReajuste!$B$23</f>
        <v>5626.93</v>
      </c>
      <c r="C239" s="120">
        <v>0.4</v>
      </c>
    </row>
    <row r="240" spans="1:3" ht="13.5">
      <c r="A240" s="119" t="s">
        <v>390</v>
      </c>
      <c r="B240" s="117">
        <f>AuxReajuste!$B$23</f>
        <v>5626.93</v>
      </c>
      <c r="C240" s="120">
        <v>0.4</v>
      </c>
    </row>
    <row r="241" spans="1:3" ht="13.5">
      <c r="A241" s="119" t="s">
        <v>391</v>
      </c>
      <c r="B241" s="117">
        <f>AuxReajuste!$B$23</f>
        <v>5626.93</v>
      </c>
      <c r="C241" s="120">
        <v>0.4</v>
      </c>
    </row>
    <row r="242" spans="1:3" ht="13.5">
      <c r="A242" s="119" t="s">
        <v>392</v>
      </c>
      <c r="B242" s="117">
        <f>AuxReajuste!$B$24</f>
        <v>4642.2</v>
      </c>
      <c r="C242" s="120">
        <v>0.30000000000000004</v>
      </c>
    </row>
    <row r="243" spans="1:3" ht="13.5">
      <c r="A243" s="119" t="s">
        <v>393</v>
      </c>
      <c r="B243" s="117">
        <f>AuxReajuste!$B$24</f>
        <v>4642.2</v>
      </c>
      <c r="C243" s="120">
        <v>0.30000000000000004</v>
      </c>
    </row>
    <row r="244" spans="1:3" ht="13.5">
      <c r="A244" s="119" t="s">
        <v>394</v>
      </c>
      <c r="B244" s="117">
        <f>AuxReajuste!$B$24</f>
        <v>4642.2</v>
      </c>
      <c r="C244" s="120">
        <v>0.30000000000000004</v>
      </c>
    </row>
    <row r="245" spans="1:3" ht="13.5">
      <c r="A245" s="119" t="s">
        <v>395</v>
      </c>
      <c r="B245" s="117">
        <f>AuxReajuste!$B$24</f>
        <v>4642.2</v>
      </c>
      <c r="C245" s="120">
        <v>0.30000000000000004</v>
      </c>
    </row>
    <row r="246" spans="1:3" ht="13.5">
      <c r="A246" s="119" t="s">
        <v>396</v>
      </c>
      <c r="B246" s="117">
        <f>AuxReajuste!$B$24</f>
        <v>4642.2</v>
      </c>
      <c r="C246" s="120">
        <v>0.30000000000000004</v>
      </c>
    </row>
    <row r="247" spans="1:3" ht="13.5">
      <c r="A247" s="121" t="s">
        <v>397</v>
      </c>
      <c r="B247" s="122">
        <f>AuxReajuste!$B$24</f>
        <v>4642.2</v>
      </c>
      <c r="C247" s="123">
        <v>0.30000000000000004</v>
      </c>
    </row>
    <row r="248" spans="1:3" ht="13.5">
      <c r="A248" s="119" t="s">
        <v>398</v>
      </c>
      <c r="B248" s="117">
        <f>AuxReajuste!$B$24</f>
        <v>4642.2</v>
      </c>
      <c r="C248" s="120">
        <v>0.30000000000000004</v>
      </c>
    </row>
    <row r="249" spans="1:3" ht="13.5">
      <c r="A249" s="119" t="s">
        <v>399</v>
      </c>
      <c r="B249" s="117">
        <f>AuxReajuste!$B$24</f>
        <v>4642.2</v>
      </c>
      <c r="C249" s="120">
        <v>0.30000000000000004</v>
      </c>
    </row>
    <row r="250" spans="1:3" ht="13.5">
      <c r="A250" s="119" t="s">
        <v>400</v>
      </c>
      <c r="B250" s="117">
        <f>AuxReajuste!$B$24</f>
        <v>4642.2</v>
      </c>
      <c r="C250" s="120">
        <v>0.30000000000000004</v>
      </c>
    </row>
    <row r="251" spans="1:3" ht="13.5">
      <c r="A251" s="119" t="s">
        <v>401</v>
      </c>
      <c r="B251" s="117">
        <f>AuxReajuste!$B$24</f>
        <v>4642.2</v>
      </c>
      <c r="C251" s="120">
        <v>0.30000000000000004</v>
      </c>
    </row>
    <row r="252" spans="1:3" ht="13.5">
      <c r="A252" s="119" t="s">
        <v>402</v>
      </c>
      <c r="B252" s="117">
        <f>AuxReajuste!$B$24</f>
        <v>4642.2</v>
      </c>
      <c r="C252" s="120">
        <v>0.30000000000000004</v>
      </c>
    </row>
    <row r="253" spans="1:3" ht="13.5">
      <c r="A253" s="119" t="s">
        <v>403</v>
      </c>
      <c r="B253" s="117">
        <f>AuxReajuste!$B$24</f>
        <v>4642.2</v>
      </c>
      <c r="C253" s="120">
        <v>0.30000000000000004</v>
      </c>
    </row>
    <row r="254" spans="1:3" ht="13.5">
      <c r="A254" s="119" t="s">
        <v>404</v>
      </c>
      <c r="B254" s="117">
        <f>AuxReajuste!$B$24</f>
        <v>4642.2</v>
      </c>
      <c r="C254" s="120">
        <v>0.30000000000000004</v>
      </c>
    </row>
    <row r="255" spans="1:3" ht="13.5">
      <c r="A255" s="119" t="s">
        <v>405</v>
      </c>
      <c r="B255" s="117">
        <f>AuxReajuste!$B$24</f>
        <v>4642.2</v>
      </c>
      <c r="C255" s="120">
        <v>0.30000000000000004</v>
      </c>
    </row>
    <row r="256" spans="1:3" ht="13.5">
      <c r="A256" s="119" t="s">
        <v>406</v>
      </c>
      <c r="B256" s="117">
        <f>AuxReajuste!$B$24</f>
        <v>4642.2</v>
      </c>
      <c r="C256" s="120">
        <v>0.30000000000000004</v>
      </c>
    </row>
    <row r="257" spans="1:3" ht="13.5">
      <c r="A257" s="119" t="s">
        <v>407</v>
      </c>
      <c r="B257" s="117">
        <f>AuxReajuste!$B$24</f>
        <v>4642.2</v>
      </c>
      <c r="C257" s="120">
        <v>0.30000000000000004</v>
      </c>
    </row>
    <row r="258" spans="1:3" ht="13.5">
      <c r="A258" s="119" t="s">
        <v>408</v>
      </c>
      <c r="B258" s="117">
        <f>AuxReajuste!$B$24</f>
        <v>4642.2</v>
      </c>
      <c r="C258" s="120">
        <v>0.30000000000000004</v>
      </c>
    </row>
    <row r="259" spans="1:3" ht="13.5">
      <c r="A259" s="119" t="s">
        <v>409</v>
      </c>
      <c r="B259" s="117">
        <f>AuxReajuste!$B$24</f>
        <v>4642.2</v>
      </c>
      <c r="C259" s="120">
        <v>0.30000000000000004</v>
      </c>
    </row>
    <row r="260" spans="1:3" ht="13.5">
      <c r="A260" s="124" t="s">
        <v>410</v>
      </c>
      <c r="B260" s="125">
        <f>AuxReajuste!$B$24</f>
        <v>4642.2</v>
      </c>
      <c r="C260" s="126">
        <v>0.30000000000000004</v>
      </c>
    </row>
    <row r="261" spans="1:3" ht="13.5">
      <c r="A261" s="119" t="s">
        <v>411</v>
      </c>
      <c r="B261" s="117">
        <f>AuxReajuste!$B$24</f>
        <v>4642.2</v>
      </c>
      <c r="C261" s="120">
        <v>0.30000000000000004</v>
      </c>
    </row>
    <row r="262" spans="1:3" ht="13.5">
      <c r="A262" s="119" t="s">
        <v>412</v>
      </c>
      <c r="B262" s="117">
        <f>AuxReajuste!$B$24</f>
        <v>4642.2</v>
      </c>
      <c r="C262" s="120">
        <v>0.30000000000000004</v>
      </c>
    </row>
    <row r="263" spans="1:3" ht="13.5">
      <c r="A263" s="119" t="s">
        <v>413</v>
      </c>
      <c r="B263" s="117">
        <f>AuxReajuste!$B$24</f>
        <v>4642.2</v>
      </c>
      <c r="C263" s="120">
        <v>0.30000000000000004</v>
      </c>
    </row>
    <row r="264" spans="1:3" ht="13.5">
      <c r="A264" s="119" t="s">
        <v>414</v>
      </c>
      <c r="B264" s="117">
        <f>AuxReajuste!$B$24</f>
        <v>4642.2</v>
      </c>
      <c r="C264" s="120">
        <v>0.30000000000000004</v>
      </c>
    </row>
    <row r="265" spans="1:3" ht="13.5">
      <c r="A265" s="119" t="s">
        <v>415</v>
      </c>
      <c r="B265" s="117">
        <f>AuxReajuste!$B$24</f>
        <v>4642.2</v>
      </c>
      <c r="C265" s="120">
        <v>0.30000000000000004</v>
      </c>
    </row>
    <row r="266" spans="1:3" ht="13.5">
      <c r="A266" s="119" t="s">
        <v>416</v>
      </c>
      <c r="B266" s="117">
        <f>AuxReajuste!$B$24</f>
        <v>4642.2</v>
      </c>
      <c r="C266" s="120">
        <v>0.30000000000000004</v>
      </c>
    </row>
    <row r="267" spans="1:3" ht="13.5">
      <c r="A267" s="119" t="s">
        <v>417</v>
      </c>
      <c r="B267" s="117">
        <f>AuxReajuste!$B$24</f>
        <v>4642.2</v>
      </c>
      <c r="C267" s="120">
        <v>0.30000000000000004</v>
      </c>
    </row>
    <row r="268" spans="1:3" ht="13.5">
      <c r="A268" s="119" t="s">
        <v>418</v>
      </c>
      <c r="B268" s="117">
        <f>AuxReajuste!$B$24</f>
        <v>4642.2</v>
      </c>
      <c r="C268" s="120">
        <v>0.30000000000000004</v>
      </c>
    </row>
    <row r="269" spans="1:3" ht="13.5">
      <c r="A269" s="119" t="s">
        <v>419</v>
      </c>
      <c r="B269" s="117">
        <f>AuxReajuste!$B$24</f>
        <v>4642.2</v>
      </c>
      <c r="C269" s="120">
        <v>0.30000000000000004</v>
      </c>
    </row>
    <row r="270" spans="1:3" ht="13.5">
      <c r="A270" s="119" t="s">
        <v>420</v>
      </c>
      <c r="B270" s="117">
        <f>AuxReajuste!$B$24</f>
        <v>4642.2</v>
      </c>
      <c r="C270" s="120">
        <v>0.30000000000000004</v>
      </c>
    </row>
    <row r="271" spans="1:3" ht="13.5">
      <c r="A271" s="119" t="s">
        <v>421</v>
      </c>
      <c r="B271" s="117">
        <f>AuxReajuste!$B$24</f>
        <v>4642.2</v>
      </c>
      <c r="C271" s="120">
        <v>0.30000000000000004</v>
      </c>
    </row>
    <row r="272" spans="1:3" ht="13.5">
      <c r="A272" s="119" t="s">
        <v>422</v>
      </c>
      <c r="B272" s="117">
        <f>AuxReajuste!$B$24</f>
        <v>4642.2</v>
      </c>
      <c r="C272" s="120">
        <v>0.30000000000000004</v>
      </c>
    </row>
    <row r="273" spans="1:3" ht="13.5">
      <c r="A273" s="119" t="s">
        <v>423</v>
      </c>
      <c r="B273" s="117">
        <f>AuxReajuste!$B$24</f>
        <v>4642.2</v>
      </c>
      <c r="C273" s="120">
        <v>0.30000000000000004</v>
      </c>
    </row>
    <row r="274" spans="1:3" ht="13.5">
      <c r="A274" s="124" t="s">
        <v>424</v>
      </c>
      <c r="B274" s="125">
        <f>AuxReajuste!$B$24</f>
        <v>4642.2</v>
      </c>
      <c r="C274" s="126">
        <v>0.30000000000000004</v>
      </c>
    </row>
    <row r="275" spans="1:3" ht="13.5">
      <c r="A275" s="119" t="s">
        <v>425</v>
      </c>
      <c r="B275" s="117">
        <f>AuxReajuste!$B$24</f>
        <v>4642.2</v>
      </c>
      <c r="C275" s="120">
        <v>0.30000000000000004</v>
      </c>
    </row>
    <row r="276" spans="1:3" ht="13.5">
      <c r="A276" s="119" t="s">
        <v>426</v>
      </c>
      <c r="B276" s="117">
        <f>AuxReajuste!$B$24</f>
        <v>4642.2</v>
      </c>
      <c r="C276" s="120">
        <v>0.30000000000000004</v>
      </c>
    </row>
    <row r="277" spans="1:3" ht="13.5">
      <c r="A277" s="121" t="s">
        <v>427</v>
      </c>
      <c r="B277" s="122">
        <f>AuxReajuste!$B$24</f>
        <v>4642.2</v>
      </c>
      <c r="C277" s="123">
        <v>0.30000000000000004</v>
      </c>
    </row>
    <row r="278" spans="1:3" ht="13.5">
      <c r="A278" s="119" t="s">
        <v>428</v>
      </c>
      <c r="B278" s="117">
        <f>AuxReajuste!$B$24</f>
        <v>4642.2</v>
      </c>
      <c r="C278" s="120">
        <v>0.30000000000000004</v>
      </c>
    </row>
    <row r="279" spans="1:3" ht="13.5">
      <c r="A279" s="119" t="s">
        <v>429</v>
      </c>
      <c r="B279" s="117">
        <f>AuxReajuste!$B$24</f>
        <v>4642.2</v>
      </c>
      <c r="C279" s="120">
        <v>0.30000000000000004</v>
      </c>
    </row>
    <row r="280" spans="1:3" ht="13.5">
      <c r="A280" s="119" t="s">
        <v>430</v>
      </c>
      <c r="B280" s="117">
        <f>AuxReajuste!$B$24</f>
        <v>4642.2</v>
      </c>
      <c r="C280" s="120">
        <v>0.30000000000000004</v>
      </c>
    </row>
    <row r="281" spans="1:3" ht="13.5">
      <c r="A281" s="119" t="s">
        <v>431</v>
      </c>
      <c r="B281" s="117">
        <f>AuxReajuste!$B$24</f>
        <v>4642.2</v>
      </c>
      <c r="C281" s="120">
        <v>0.30000000000000004</v>
      </c>
    </row>
    <row r="282" spans="1:3" ht="13.5">
      <c r="A282" s="119" t="s">
        <v>432</v>
      </c>
      <c r="B282" s="117">
        <f>AuxReajuste!$B$24</f>
        <v>4642.2</v>
      </c>
      <c r="C282" s="120">
        <v>0.30000000000000004</v>
      </c>
    </row>
    <row r="283" spans="1:3" ht="13.5">
      <c r="A283" s="119" t="s">
        <v>433</v>
      </c>
      <c r="B283" s="117">
        <f>AuxReajuste!$B$24</f>
        <v>4642.2</v>
      </c>
      <c r="C283" s="120">
        <v>0.30000000000000004</v>
      </c>
    </row>
    <row r="284" spans="1:3" ht="13.5">
      <c r="A284" s="119" t="s">
        <v>434</v>
      </c>
      <c r="B284" s="117">
        <f>AuxReajuste!$B$24</f>
        <v>4642.2</v>
      </c>
      <c r="C284" s="120">
        <v>0.30000000000000004</v>
      </c>
    </row>
    <row r="285" spans="1:3" ht="13.5">
      <c r="A285" s="119" t="s">
        <v>435</v>
      </c>
      <c r="B285" s="117">
        <f>AuxReajuste!$B$24</f>
        <v>4642.2</v>
      </c>
      <c r="C285" s="120">
        <v>0.30000000000000004</v>
      </c>
    </row>
    <row r="286" spans="1:3" ht="13.5">
      <c r="A286" s="119" t="s">
        <v>436</v>
      </c>
      <c r="B286" s="117">
        <f>AuxReajuste!$B$24</f>
        <v>4642.2</v>
      </c>
      <c r="C286" s="120">
        <v>0.30000000000000004</v>
      </c>
    </row>
    <row r="287" spans="1:3" ht="13.5">
      <c r="A287" s="119" t="s">
        <v>437</v>
      </c>
      <c r="B287" s="117">
        <f>AuxReajuste!$B$24</f>
        <v>4642.2</v>
      </c>
      <c r="C287" s="120">
        <v>0.30000000000000004</v>
      </c>
    </row>
    <row r="288" spans="1:3" ht="13.5">
      <c r="A288" s="119" t="s">
        <v>438</v>
      </c>
      <c r="B288" s="117">
        <f>AuxReajuste!$B$24</f>
        <v>4642.2</v>
      </c>
      <c r="C288" s="120">
        <v>0.30000000000000004</v>
      </c>
    </row>
    <row r="289" spans="1:3" ht="13.5">
      <c r="A289" s="124" t="s">
        <v>439</v>
      </c>
      <c r="B289" s="125">
        <f>AuxReajuste!$B$24</f>
        <v>4642.2</v>
      </c>
      <c r="C289" s="130">
        <v>0.30000000000000004</v>
      </c>
    </row>
    <row r="290" spans="1:3" ht="13.5">
      <c r="A290" s="119" t="s">
        <v>440</v>
      </c>
      <c r="B290" s="117">
        <f>AuxReajuste!$B$24</f>
        <v>4642.2</v>
      </c>
      <c r="C290" s="120">
        <v>0.30000000000000004</v>
      </c>
    </row>
    <row r="291" spans="1:3" ht="13.5">
      <c r="A291" s="119" t="s">
        <v>441</v>
      </c>
      <c r="B291" s="117">
        <f>AuxReajuste!$B$24</f>
        <v>4642.2</v>
      </c>
      <c r="C291" s="120">
        <v>0.30000000000000004</v>
      </c>
    </row>
    <row r="292" spans="1:3" ht="13.5">
      <c r="A292" s="119" t="s">
        <v>442</v>
      </c>
      <c r="B292" s="117">
        <f>AuxReajuste!$B$24</f>
        <v>4642.2</v>
      </c>
      <c r="C292" s="120">
        <v>0.30000000000000004</v>
      </c>
    </row>
    <row r="293" spans="1:3" ht="13.5">
      <c r="A293" s="138" t="s">
        <v>443</v>
      </c>
      <c r="B293" s="117">
        <f>AuxReajuste!$B$24</f>
        <v>4642.2</v>
      </c>
      <c r="C293" s="120">
        <v>0.30000000000000004</v>
      </c>
    </row>
    <row r="294" spans="1:3" ht="13.5">
      <c r="A294" s="119" t="s">
        <v>444</v>
      </c>
      <c r="B294" s="117">
        <f>AuxReajuste!$B$24</f>
        <v>4642.2</v>
      </c>
      <c r="C294" s="120">
        <v>0.30000000000000004</v>
      </c>
    </row>
    <row r="295" spans="1:3" ht="13.5">
      <c r="A295" s="119" t="s">
        <v>445</v>
      </c>
      <c r="B295" s="117">
        <f>AuxReajuste!$B$24</f>
        <v>4642.2</v>
      </c>
      <c r="C295" s="120">
        <v>0.30000000000000004</v>
      </c>
    </row>
    <row r="296" spans="1:3" ht="13.5">
      <c r="A296" s="124" t="s">
        <v>446</v>
      </c>
      <c r="B296" s="125">
        <f>AuxReajuste!$B$24</f>
        <v>4642.2</v>
      </c>
      <c r="C296" s="126">
        <v>0.30000000000000004</v>
      </c>
    </row>
    <row r="297" spans="1:3" ht="13.5">
      <c r="A297" s="124" t="s">
        <v>447</v>
      </c>
      <c r="B297" s="125">
        <f>AuxReajuste!$B$24</f>
        <v>4642.2</v>
      </c>
      <c r="C297" s="126">
        <v>0.30000000000000004</v>
      </c>
    </row>
    <row r="298" spans="1:3" ht="13.5">
      <c r="A298" s="121" t="s">
        <v>448</v>
      </c>
      <c r="B298" s="122">
        <f>AuxReajuste!$B$24</f>
        <v>4642.2</v>
      </c>
      <c r="C298" s="123">
        <v>0.30000000000000004</v>
      </c>
    </row>
    <row r="299" spans="1:3" ht="13.5">
      <c r="A299" s="119" t="s">
        <v>449</v>
      </c>
      <c r="B299" s="117">
        <f>AuxReajuste!$B$24</f>
        <v>4642.2</v>
      </c>
      <c r="C299" s="120">
        <v>0.30000000000000004</v>
      </c>
    </row>
    <row r="300" spans="1:3" ht="13.5">
      <c r="A300" s="119" t="s">
        <v>450</v>
      </c>
      <c r="B300" s="117">
        <f>AuxReajuste!$B$24</f>
        <v>4642.2</v>
      </c>
      <c r="C300" s="120">
        <v>0.30000000000000004</v>
      </c>
    </row>
    <row r="301" spans="1:3" ht="13.5">
      <c r="A301" s="119" t="s">
        <v>451</v>
      </c>
      <c r="B301" s="117">
        <f>AuxReajuste!$B$24</f>
        <v>4642.2</v>
      </c>
      <c r="C301" s="120">
        <v>0.30000000000000004</v>
      </c>
    </row>
    <row r="302" spans="1:3" ht="13.5">
      <c r="A302" s="119" t="s">
        <v>452</v>
      </c>
      <c r="B302" s="117">
        <f>AuxReajuste!$B$24</f>
        <v>4642.2</v>
      </c>
      <c r="C302" s="120">
        <v>0.30000000000000004</v>
      </c>
    </row>
    <row r="303" spans="1:3" ht="13.5">
      <c r="A303" s="119" t="s">
        <v>453</v>
      </c>
      <c r="B303" s="117">
        <f>AuxReajuste!$B$24</f>
        <v>4642.2</v>
      </c>
      <c r="C303" s="120">
        <v>0.30000000000000004</v>
      </c>
    </row>
    <row r="304" spans="1:3" ht="13.5">
      <c r="A304" s="119" t="s">
        <v>454</v>
      </c>
      <c r="B304" s="117">
        <f>AuxReajuste!$B$24</f>
        <v>4642.2</v>
      </c>
      <c r="C304" s="120">
        <v>0.30000000000000004</v>
      </c>
    </row>
    <row r="305" spans="1:3" ht="13.5">
      <c r="A305" s="119" t="s">
        <v>455</v>
      </c>
      <c r="B305" s="117">
        <f>AuxReajuste!$B$24</f>
        <v>4642.2</v>
      </c>
      <c r="C305" s="120">
        <v>0.30000000000000004</v>
      </c>
    </row>
    <row r="306" spans="1:3" ht="13.5">
      <c r="A306" s="124" t="s">
        <v>456</v>
      </c>
      <c r="B306" s="125">
        <f>AuxReajuste!$B$24</f>
        <v>4642.2</v>
      </c>
      <c r="C306" s="126">
        <v>0.30000000000000004</v>
      </c>
    </row>
    <row r="307" spans="1:3" ht="13.5">
      <c r="A307" s="119" t="s">
        <v>457</v>
      </c>
      <c r="B307" s="117">
        <f>AuxReajuste!$B$24</f>
        <v>4642.2</v>
      </c>
      <c r="C307" s="120">
        <v>0.30000000000000004</v>
      </c>
    </row>
    <row r="308" spans="1:3" ht="13.5">
      <c r="A308" s="119" t="s">
        <v>458</v>
      </c>
      <c r="B308" s="117">
        <f>AuxReajuste!$B$24</f>
        <v>4642.2</v>
      </c>
      <c r="C308" s="120">
        <v>0.30000000000000004</v>
      </c>
    </row>
    <row r="309" spans="1:3" ht="13.5">
      <c r="A309" s="121" t="s">
        <v>459</v>
      </c>
      <c r="B309" s="122">
        <f>AuxReajuste!$B$24</f>
        <v>4642.2</v>
      </c>
      <c r="C309" s="123">
        <v>0.30000000000000004</v>
      </c>
    </row>
    <row r="310" spans="1:3" s="140" customFormat="1" ht="13.5">
      <c r="A310" s="121" t="s">
        <v>460</v>
      </c>
      <c r="B310" s="122">
        <f>AuxReajuste!$B$24</f>
        <v>4642.2</v>
      </c>
      <c r="C310" s="139">
        <v>0.30000000000000004</v>
      </c>
    </row>
    <row r="311" spans="1:3" ht="13.5">
      <c r="A311" s="119" t="s">
        <v>461</v>
      </c>
      <c r="B311" s="117">
        <f>AuxReajuste!$B$24</f>
        <v>4642.2</v>
      </c>
      <c r="C311" s="120">
        <v>0.30000000000000004</v>
      </c>
    </row>
    <row r="312" spans="1:3" ht="13.5">
      <c r="A312" s="119" t="s">
        <v>462</v>
      </c>
      <c r="B312" s="117">
        <f>AuxReajuste!$B$24</f>
        <v>4642.2</v>
      </c>
      <c r="C312" s="120">
        <v>0.30000000000000004</v>
      </c>
    </row>
    <row r="313" spans="1:3" ht="13.5">
      <c r="A313" s="119" t="s">
        <v>463</v>
      </c>
      <c r="B313" s="117">
        <f>AuxReajuste!$B$24</f>
        <v>4642.2</v>
      </c>
      <c r="C313" s="120">
        <v>0.30000000000000004</v>
      </c>
    </row>
    <row r="314" spans="1:3" ht="13.5">
      <c r="A314" s="121" t="s">
        <v>464</v>
      </c>
      <c r="B314" s="122">
        <f>AuxReajuste!$B$24</f>
        <v>4642.2</v>
      </c>
      <c r="C314" s="139">
        <v>0.30000000000000004</v>
      </c>
    </row>
    <row r="315" spans="1:3" ht="13.5">
      <c r="A315" s="119" t="s">
        <v>465</v>
      </c>
      <c r="B315" s="117">
        <f>AuxReajuste!$B$24</f>
        <v>4642.2</v>
      </c>
      <c r="C315" s="120">
        <v>0.30000000000000004</v>
      </c>
    </row>
    <row r="316" spans="1:3" ht="13.5">
      <c r="A316" s="119" t="s">
        <v>466</v>
      </c>
      <c r="B316" s="117">
        <f>AuxReajuste!$B$24</f>
        <v>4642.2</v>
      </c>
      <c r="C316" s="120">
        <v>0.30000000000000004</v>
      </c>
    </row>
    <row r="317" spans="1:3" ht="13.5">
      <c r="A317" s="119" t="s">
        <v>467</v>
      </c>
      <c r="B317" s="117">
        <f>AuxReajuste!$B$24</f>
        <v>4642.2</v>
      </c>
      <c r="C317" s="120">
        <v>0.30000000000000004</v>
      </c>
    </row>
    <row r="318" spans="1:3" ht="13.5">
      <c r="A318" s="119" t="s">
        <v>468</v>
      </c>
      <c r="B318" s="117">
        <f>AuxReajuste!$B$24</f>
        <v>4642.2</v>
      </c>
      <c r="C318" s="120">
        <v>0.30000000000000004</v>
      </c>
    </row>
    <row r="319" spans="1:3" ht="13.5">
      <c r="A319" s="119" t="s">
        <v>469</v>
      </c>
      <c r="B319" s="117">
        <f>AuxReajuste!$B$24</f>
        <v>4642.2</v>
      </c>
      <c r="C319" s="120">
        <v>0.30000000000000004</v>
      </c>
    </row>
    <row r="320" spans="1:3" ht="13.5">
      <c r="A320" s="119" t="s">
        <v>470</v>
      </c>
      <c r="B320" s="117">
        <f>AuxReajuste!$B$24</f>
        <v>4642.2</v>
      </c>
      <c r="C320" s="120">
        <v>0.30000000000000004</v>
      </c>
    </row>
    <row r="321" spans="1:3" ht="13.5">
      <c r="A321" s="119" t="s">
        <v>471</v>
      </c>
      <c r="B321" s="117">
        <f>AuxReajuste!$B$24</f>
        <v>4642.2</v>
      </c>
      <c r="C321" s="120">
        <v>0.30000000000000004</v>
      </c>
    </row>
    <row r="322" spans="1:3" ht="13.5">
      <c r="A322" s="119" t="s">
        <v>472</v>
      </c>
      <c r="B322" s="117">
        <f>AuxReajuste!$B$24</f>
        <v>4642.2</v>
      </c>
      <c r="C322" s="120">
        <v>0.30000000000000004</v>
      </c>
    </row>
    <row r="323" spans="1:3" ht="13.5">
      <c r="A323" s="119" t="s">
        <v>473</v>
      </c>
      <c r="B323" s="117">
        <f>AuxReajuste!$B$24</f>
        <v>4642.2</v>
      </c>
      <c r="C323" s="120">
        <v>0.30000000000000004</v>
      </c>
    </row>
    <row r="324" spans="1:3" ht="13.5">
      <c r="A324" s="119" t="s">
        <v>474</v>
      </c>
      <c r="B324" s="117">
        <f>AuxReajuste!$B$24</f>
        <v>4642.2</v>
      </c>
      <c r="C324" s="120">
        <v>0.30000000000000004</v>
      </c>
    </row>
    <row r="325" spans="1:3" ht="13.5">
      <c r="A325" s="119" t="s">
        <v>475</v>
      </c>
      <c r="B325" s="117">
        <f>AuxReajuste!$B$24</f>
        <v>4642.2</v>
      </c>
      <c r="C325" s="120">
        <v>0.30000000000000004</v>
      </c>
    </row>
    <row r="326" spans="1:3" ht="13.5">
      <c r="A326" s="119" t="s">
        <v>476</v>
      </c>
      <c r="B326" s="117">
        <f>AuxReajuste!$B$24</f>
        <v>4642.2</v>
      </c>
      <c r="C326" s="120">
        <v>0.30000000000000004</v>
      </c>
    </row>
    <row r="327" spans="1:3" ht="13.5">
      <c r="A327" s="119" t="s">
        <v>477</v>
      </c>
      <c r="B327" s="117">
        <f>AuxReajuste!$B$24</f>
        <v>4642.2</v>
      </c>
      <c r="C327" s="120">
        <v>0.30000000000000004</v>
      </c>
    </row>
    <row r="328" spans="1:3" ht="13.5">
      <c r="A328" s="119" t="s">
        <v>478</v>
      </c>
      <c r="B328" s="117">
        <f>AuxReajuste!$B$24</f>
        <v>4642.2</v>
      </c>
      <c r="C328" s="120">
        <v>0.30000000000000004</v>
      </c>
    </row>
    <row r="329" spans="1:3" ht="13.5">
      <c r="A329" s="119" t="s">
        <v>479</v>
      </c>
      <c r="B329" s="117">
        <f>AuxReajuste!$B$24</f>
        <v>4642.2</v>
      </c>
      <c r="C329" s="120">
        <v>0.30000000000000004</v>
      </c>
    </row>
    <row r="330" spans="1:3" ht="13.5">
      <c r="A330" s="119" t="s">
        <v>480</v>
      </c>
      <c r="B330" s="117">
        <f>AuxReajuste!$B$24</f>
        <v>4642.2</v>
      </c>
      <c r="C330" s="120">
        <v>0.30000000000000004</v>
      </c>
    </row>
    <row r="331" spans="1:3" ht="13.5">
      <c r="A331" s="119" t="s">
        <v>481</v>
      </c>
      <c r="B331" s="117">
        <f>AuxReajuste!$B$24</f>
        <v>4642.2</v>
      </c>
      <c r="C331" s="120">
        <v>0.30000000000000004</v>
      </c>
    </row>
    <row r="332" spans="1:3" ht="13.5">
      <c r="A332" s="119" t="s">
        <v>482</v>
      </c>
      <c r="B332" s="117">
        <f>AuxReajuste!$B$24</f>
        <v>4642.2</v>
      </c>
      <c r="C332" s="120">
        <v>0.30000000000000004</v>
      </c>
    </row>
    <row r="333" spans="1:3" ht="13.5">
      <c r="A333" s="119" t="s">
        <v>483</v>
      </c>
      <c r="B333" s="117">
        <f>AuxReajuste!$B$24</f>
        <v>4642.2</v>
      </c>
      <c r="C333" s="120">
        <v>0.30000000000000004</v>
      </c>
    </row>
    <row r="334" spans="1:3" ht="13.5">
      <c r="A334" s="133" t="s">
        <v>484</v>
      </c>
      <c r="B334" s="134">
        <f>AuxReajuste!$B$24</f>
        <v>4642.2</v>
      </c>
      <c r="C334" s="135">
        <v>0.30000000000000004</v>
      </c>
    </row>
    <row r="335" spans="1:3" ht="13.5">
      <c r="A335" s="119" t="s">
        <v>485</v>
      </c>
      <c r="B335" s="117">
        <f>AuxReajuste!$B$24</f>
        <v>4642.2</v>
      </c>
      <c r="C335" s="120">
        <v>0.30000000000000004</v>
      </c>
    </row>
    <row r="336" spans="1:3" ht="13.5">
      <c r="A336" s="119" t="s">
        <v>486</v>
      </c>
      <c r="B336" s="117">
        <f>AuxReajuste!$B$24</f>
        <v>4642.2</v>
      </c>
      <c r="C336" s="120">
        <v>0.30000000000000004</v>
      </c>
    </row>
    <row r="337" spans="1:3" ht="13.5">
      <c r="A337" s="119" t="s">
        <v>487</v>
      </c>
      <c r="B337" s="117">
        <f>AuxReajuste!$B$24</f>
        <v>4642.2</v>
      </c>
      <c r="C337" s="120">
        <v>0.30000000000000004</v>
      </c>
    </row>
    <row r="338" spans="1:3" ht="13.5">
      <c r="A338" s="119" t="s">
        <v>488</v>
      </c>
      <c r="B338" s="117">
        <f>AuxReajuste!$B$24</f>
        <v>4642.2</v>
      </c>
      <c r="C338" s="120">
        <v>0.30000000000000004</v>
      </c>
    </row>
    <row r="339" spans="1:3" ht="13.5">
      <c r="A339" s="119" t="s">
        <v>489</v>
      </c>
      <c r="B339" s="117">
        <f>AuxReajuste!$B$24</f>
        <v>4642.2</v>
      </c>
      <c r="C339" s="120">
        <v>0.30000000000000004</v>
      </c>
    </row>
    <row r="340" spans="1:3" ht="13.5">
      <c r="A340" s="119" t="s">
        <v>490</v>
      </c>
      <c r="B340" s="117">
        <f>AuxReajuste!$B$24</f>
        <v>4642.2</v>
      </c>
      <c r="C340" s="120">
        <v>0.30000000000000004</v>
      </c>
    </row>
    <row r="341" spans="1:3" ht="13.5">
      <c r="A341" s="124" t="s">
        <v>491</v>
      </c>
      <c r="B341" s="125">
        <f>AuxReajuste!$B$24</f>
        <v>4642.2</v>
      </c>
      <c r="C341" s="130">
        <v>0.30000000000000004</v>
      </c>
    </row>
    <row r="342" spans="1:3" ht="13.5">
      <c r="A342" s="121" t="s">
        <v>492</v>
      </c>
      <c r="B342" s="122">
        <f>AuxReajuste!$B$24</f>
        <v>4642.2</v>
      </c>
      <c r="C342" s="123">
        <v>0.30000000000000004</v>
      </c>
    </row>
    <row r="343" spans="1:3" ht="13.5">
      <c r="A343" s="119" t="s">
        <v>493</v>
      </c>
      <c r="B343" s="117">
        <f>AuxReajuste!$B$24</f>
        <v>4642.2</v>
      </c>
      <c r="C343" s="120">
        <v>0.30000000000000004</v>
      </c>
    </row>
    <row r="344" spans="1:3" ht="13.5">
      <c r="A344" s="119" t="s">
        <v>494</v>
      </c>
      <c r="B344" s="117">
        <f>AuxReajuste!$B$24</f>
        <v>4642.2</v>
      </c>
      <c r="C344" s="120">
        <v>0.30000000000000004</v>
      </c>
    </row>
    <row r="345" spans="1:3" ht="13.5">
      <c r="A345" s="119" t="s">
        <v>495</v>
      </c>
      <c r="B345" s="117">
        <f>AuxReajuste!$B$24</f>
        <v>4642.2</v>
      </c>
      <c r="C345" s="120">
        <v>0.30000000000000004</v>
      </c>
    </row>
    <row r="346" spans="1:3" ht="13.5">
      <c r="A346" s="119" t="s">
        <v>496</v>
      </c>
      <c r="B346" s="117">
        <f>AuxReajuste!$B$24</f>
        <v>4642.2</v>
      </c>
      <c r="C346" s="120">
        <v>0.30000000000000004</v>
      </c>
    </row>
    <row r="347" spans="1:3" ht="13.5">
      <c r="A347" s="119" t="s">
        <v>497</v>
      </c>
      <c r="B347" s="117">
        <f>AuxReajuste!$B$24</f>
        <v>4642.2</v>
      </c>
      <c r="C347" s="120">
        <v>0.30000000000000004</v>
      </c>
    </row>
    <row r="348" spans="1:3" ht="13.5">
      <c r="A348" s="119" t="s">
        <v>498</v>
      </c>
      <c r="B348" s="117">
        <f>AuxReajuste!$B$24</f>
        <v>4642.2</v>
      </c>
      <c r="C348" s="120">
        <v>0.30000000000000004</v>
      </c>
    </row>
    <row r="349" spans="1:3" ht="13.5">
      <c r="A349" s="119" t="s">
        <v>499</v>
      </c>
      <c r="B349" s="117">
        <f>AuxReajuste!$B$24</f>
        <v>4642.2</v>
      </c>
      <c r="C349" s="120">
        <v>0.30000000000000004</v>
      </c>
    </row>
    <row r="350" spans="1:3" ht="13.5">
      <c r="A350" s="124" t="s">
        <v>500</v>
      </c>
      <c r="B350" s="125">
        <f>AuxReajuste!$B$24</f>
        <v>4642.2</v>
      </c>
      <c r="C350" s="126">
        <v>0.30000000000000004</v>
      </c>
    </row>
    <row r="351" spans="1:3" ht="13.5">
      <c r="A351" s="119" t="s">
        <v>501</v>
      </c>
      <c r="B351" s="117">
        <f>AuxReajuste!$B$24</f>
        <v>4642.2</v>
      </c>
      <c r="C351" s="120">
        <v>0.30000000000000004</v>
      </c>
    </row>
    <row r="352" spans="1:3" ht="13.5">
      <c r="A352" s="119" t="s">
        <v>502</v>
      </c>
      <c r="B352" s="117">
        <f>AuxReajuste!$B$24</f>
        <v>4642.2</v>
      </c>
      <c r="C352" s="120">
        <v>0.30000000000000004</v>
      </c>
    </row>
    <row r="353" spans="1:3" ht="13.5">
      <c r="A353" s="119" t="s">
        <v>503</v>
      </c>
      <c r="B353" s="117">
        <f>AuxReajuste!$B$24</f>
        <v>4642.2</v>
      </c>
      <c r="C353" s="120">
        <v>0.30000000000000004</v>
      </c>
    </row>
    <row r="354" spans="1:3" ht="13.5">
      <c r="A354" s="119" t="s">
        <v>504</v>
      </c>
      <c r="B354" s="117">
        <f>AuxReajuste!$B$24</f>
        <v>4642.2</v>
      </c>
      <c r="C354" s="120">
        <v>0.30000000000000004</v>
      </c>
    </row>
    <row r="355" spans="1:3" ht="13.5">
      <c r="A355" s="119" t="s">
        <v>505</v>
      </c>
      <c r="B355" s="117">
        <f>AuxReajuste!$B$24</f>
        <v>4642.2</v>
      </c>
      <c r="C355" s="120">
        <v>0.30000000000000004</v>
      </c>
    </row>
    <row r="356" spans="1:3" ht="13.5">
      <c r="A356" s="119" t="s">
        <v>506</v>
      </c>
      <c r="B356" s="117">
        <f>AuxReajuste!$B$24</f>
        <v>4642.2</v>
      </c>
      <c r="C356" s="120">
        <v>0.30000000000000004</v>
      </c>
    </row>
    <row r="357" spans="1:3" ht="13.5">
      <c r="A357" s="119" t="s">
        <v>507</v>
      </c>
      <c r="B357" s="117">
        <f>AuxReajuste!$B$25</f>
        <v>5626.93</v>
      </c>
      <c r="C357" s="120">
        <v>0.4</v>
      </c>
    </row>
    <row r="358" spans="1:3" ht="13.5">
      <c r="A358" s="116" t="s">
        <v>508</v>
      </c>
      <c r="B358" s="141" t="s">
        <v>174</v>
      </c>
      <c r="C358" s="118">
        <v>0.30000000000000004</v>
      </c>
    </row>
    <row r="359" spans="1:3" s="46" customFormat="1" ht="13.5">
      <c r="A359" s="142" t="s">
        <v>509</v>
      </c>
      <c r="B359" s="143" t="s">
        <v>174</v>
      </c>
      <c r="C359" s="144" t="s">
        <v>510</v>
      </c>
    </row>
    <row r="360" spans="1:3" ht="13.5">
      <c r="A360" s="119" t="s">
        <v>511</v>
      </c>
      <c r="B360" s="117">
        <f>AuxReajuste!$B$26</f>
        <v>4642.2</v>
      </c>
      <c r="C360" s="120">
        <v>0.4</v>
      </c>
    </row>
    <row r="361" spans="1:3" ht="13.5">
      <c r="A361" s="119" t="s">
        <v>512</v>
      </c>
      <c r="B361" s="117">
        <f>AuxReajuste!$B$27</f>
        <v>4642.2</v>
      </c>
      <c r="C361" s="120">
        <v>0.4</v>
      </c>
    </row>
    <row r="362" spans="1:3" ht="13.5">
      <c r="A362" s="119" t="s">
        <v>513</v>
      </c>
      <c r="B362" s="145" t="s">
        <v>174</v>
      </c>
      <c r="C362" s="120">
        <v>0.4</v>
      </c>
    </row>
    <row r="363" spans="1:3" ht="13.5">
      <c r="A363" s="119" t="s">
        <v>514</v>
      </c>
      <c r="B363" s="145" t="s">
        <v>174</v>
      </c>
      <c r="C363" s="120">
        <v>0.5</v>
      </c>
    </row>
    <row r="364" spans="1:3" ht="13.5">
      <c r="A364" s="119" t="s">
        <v>515</v>
      </c>
      <c r="B364" s="145" t="s">
        <v>174</v>
      </c>
      <c r="C364" s="120">
        <v>0.5</v>
      </c>
    </row>
    <row r="365" spans="1:3" ht="13.5">
      <c r="A365" s="119" t="s">
        <v>516</v>
      </c>
      <c r="B365" s="145" t="s">
        <v>174</v>
      </c>
      <c r="C365" s="120">
        <v>0.5</v>
      </c>
    </row>
    <row r="366" spans="1:3" ht="13.5">
      <c r="A366" s="119" t="s">
        <v>517</v>
      </c>
      <c r="B366" s="145" t="s">
        <v>174</v>
      </c>
      <c r="C366" s="120">
        <v>0.5</v>
      </c>
    </row>
    <row r="367" spans="1:3" ht="13.5">
      <c r="A367" s="119" t="s">
        <v>518</v>
      </c>
      <c r="B367" s="145" t="s">
        <v>174</v>
      </c>
      <c r="C367" s="120">
        <v>0.5</v>
      </c>
    </row>
    <row r="368" spans="1:3" ht="13.5">
      <c r="A368" s="119" t="s">
        <v>519</v>
      </c>
      <c r="B368" s="145" t="s">
        <v>174</v>
      </c>
      <c r="C368" s="120">
        <v>0.5</v>
      </c>
    </row>
    <row r="369" spans="1:3" ht="13.5">
      <c r="A369" s="119" t="s">
        <v>520</v>
      </c>
      <c r="B369" s="145" t="s">
        <v>174</v>
      </c>
      <c r="C369" s="120">
        <v>0.5</v>
      </c>
    </row>
    <row r="370" spans="1:3" ht="13.5">
      <c r="A370" s="119" t="s">
        <v>521</v>
      </c>
      <c r="B370" s="145" t="s">
        <v>174</v>
      </c>
      <c r="C370" s="120">
        <v>0.5</v>
      </c>
    </row>
    <row r="371" spans="1:3" ht="13.5">
      <c r="A371" s="119" t="s">
        <v>522</v>
      </c>
      <c r="B371" s="145" t="s">
        <v>174</v>
      </c>
      <c r="C371" s="120">
        <v>0.5</v>
      </c>
    </row>
    <row r="372" spans="1:3" ht="13.5">
      <c r="A372" s="119" t="s">
        <v>523</v>
      </c>
      <c r="B372" s="145" t="s">
        <v>174</v>
      </c>
      <c r="C372" s="120">
        <v>0.5</v>
      </c>
    </row>
    <row r="373" spans="1:3" ht="13.5">
      <c r="A373" s="119" t="s">
        <v>524</v>
      </c>
      <c r="B373" s="145" t="s">
        <v>174</v>
      </c>
      <c r="C373" s="120">
        <v>0.5</v>
      </c>
    </row>
    <row r="374" spans="1:3" ht="13.5">
      <c r="A374" s="119" t="s">
        <v>525</v>
      </c>
      <c r="B374" s="145" t="s">
        <v>174</v>
      </c>
      <c r="C374" s="120">
        <v>0.5</v>
      </c>
    </row>
    <row r="375" spans="1:3" ht="13.5">
      <c r="A375" s="119" t="s">
        <v>526</v>
      </c>
      <c r="B375" s="145" t="s">
        <v>174</v>
      </c>
      <c r="C375" s="120">
        <v>0.5</v>
      </c>
    </row>
    <row r="376" spans="1:3" ht="13.5">
      <c r="A376" s="119" t="s">
        <v>527</v>
      </c>
      <c r="B376" s="145" t="s">
        <v>174</v>
      </c>
      <c r="C376" s="120">
        <v>0.5</v>
      </c>
    </row>
    <row r="377" spans="1:3" ht="13.5">
      <c r="A377" s="119" t="s">
        <v>528</v>
      </c>
      <c r="B377" s="145" t="s">
        <v>174</v>
      </c>
      <c r="C377" s="120">
        <v>0.5</v>
      </c>
    </row>
    <row r="378" spans="1:3" ht="13.5">
      <c r="A378" s="119" t="s">
        <v>529</v>
      </c>
      <c r="B378" s="145" t="s">
        <v>174</v>
      </c>
      <c r="C378" s="120">
        <v>0.5</v>
      </c>
    </row>
    <row r="379" spans="1:3" ht="13.5">
      <c r="A379" s="119" t="s">
        <v>530</v>
      </c>
      <c r="B379" s="145" t="s">
        <v>174</v>
      </c>
      <c r="C379" s="120">
        <v>0.5</v>
      </c>
    </row>
    <row r="380" spans="1:3" ht="13.5">
      <c r="A380" s="119" t="s">
        <v>531</v>
      </c>
      <c r="B380" s="145" t="s">
        <v>174</v>
      </c>
      <c r="C380" s="120">
        <v>0.5</v>
      </c>
    </row>
    <row r="381" spans="1:3" ht="13.5">
      <c r="A381" s="146" t="s">
        <v>532</v>
      </c>
      <c r="B381" s="147" t="s">
        <v>174</v>
      </c>
      <c r="C381" s="148" t="s">
        <v>510</v>
      </c>
    </row>
    <row r="382" spans="1:3" ht="36.75" customHeight="1">
      <c r="A382" s="149" t="s">
        <v>533</v>
      </c>
      <c r="B382" s="149"/>
      <c r="C382" s="149"/>
    </row>
    <row r="384" spans="1:3" ht="12.75">
      <c r="A384" s="150" t="s">
        <v>534</v>
      </c>
      <c r="B384" s="150"/>
      <c r="C384" s="150"/>
    </row>
    <row r="385" spans="1:3" ht="12.75">
      <c r="A385" s="151" t="s">
        <v>535</v>
      </c>
      <c r="B385" s="151"/>
      <c r="C385" s="151"/>
    </row>
    <row r="386" spans="1:3" s="46" customFormat="1" ht="13.5">
      <c r="A386" s="152" t="s">
        <v>509</v>
      </c>
      <c r="B386" s="152"/>
      <c r="C386" s="153">
        <f>AuxReajuste!B40</f>
        <v>19137.37</v>
      </c>
    </row>
    <row r="387" spans="1:3" s="46" customFormat="1" ht="13.5">
      <c r="A387" s="152" t="s">
        <v>532</v>
      </c>
      <c r="B387" s="152"/>
      <c r="C387" s="153">
        <f>AuxReajuste!B41</f>
        <v>13396.16</v>
      </c>
    </row>
    <row r="388" spans="1:3" s="46" customFormat="1" ht="13.5">
      <c r="A388" s="152" t="s">
        <v>173</v>
      </c>
      <c r="B388" s="152"/>
      <c r="C388" s="153">
        <f>AuxReajuste!B29</f>
        <v>10497.49</v>
      </c>
    </row>
    <row r="389" spans="1:3" s="46" customFormat="1" ht="13.5">
      <c r="A389" s="152" t="s">
        <v>536</v>
      </c>
      <c r="B389" s="152"/>
      <c r="C389" s="153">
        <f>AuxReajuste!B29</f>
        <v>10497.49</v>
      </c>
    </row>
    <row r="390" spans="1:4" ht="13.5">
      <c r="A390" s="154" t="s">
        <v>537</v>
      </c>
      <c r="B390" s="154"/>
      <c r="C390" s="153">
        <f>AuxReajuste!B29</f>
        <v>10497.49</v>
      </c>
      <c r="D390" s="46"/>
    </row>
    <row r="391" spans="1:4" ht="13.5">
      <c r="A391" s="154" t="s">
        <v>538</v>
      </c>
      <c r="B391" s="154"/>
      <c r="C391" s="153">
        <f>AuxReajuste!B30</f>
        <v>7995.05</v>
      </c>
      <c r="D391" s="46"/>
    </row>
  </sheetData>
  <sheetProtection sheet="1"/>
  <mergeCells count="11">
    <mergeCell ref="A2:C2"/>
    <mergeCell ref="B3:C3"/>
    <mergeCell ref="A382:C382"/>
    <mergeCell ref="A384:C384"/>
    <mergeCell ref="A385:C385"/>
    <mergeCell ref="A386:B386"/>
    <mergeCell ref="A387:B387"/>
    <mergeCell ref="A388:B388"/>
    <mergeCell ref="A389:B389"/>
    <mergeCell ref="A390:B390"/>
    <mergeCell ref="A391:B391"/>
  </mergeCells>
  <printOptions horizontalCentered="1"/>
  <pageMargins left="0.39375" right="0.39375" top="0.39375" bottom="0.5326388888888889" header="0.5118055555555555" footer="0.39375"/>
  <pageSetup fitToHeight="8" fitToWidth="1" horizontalDpi="300" verticalDpi="300" orientation="portrait" paperSize="9"/>
  <headerFooter alignWithMargins="0">
    <oddFooter>&amp;CPágina &amp;P&amp;R&amp;"Times New Roman,Normal"&amp;6Tabela Nova Reforma 2008 - Reajuste Maio2013.</oddFooter>
  </headerFooter>
  <rowBreaks count="4" manualBreakCount="4">
    <brk id="228" max="255" man="1"/>
    <brk id="278" max="255" man="1"/>
    <brk id="335" max="255" man="1"/>
    <brk id="38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workbookViewId="0" topLeftCell="A1">
      <selection activeCell="A2" sqref="A2"/>
    </sheetView>
  </sheetViews>
  <sheetFormatPr defaultColWidth="12.57421875" defaultRowHeight="12.75"/>
  <cols>
    <col min="1" max="1" width="68.00390625" style="155" customWidth="1"/>
    <col min="2" max="2" width="14.00390625" style="155" customWidth="1"/>
    <col min="3" max="3" width="12.8515625" style="155" customWidth="1"/>
    <col min="4" max="254" width="11.57421875" style="0" customWidth="1"/>
  </cols>
  <sheetData>
    <row r="1" spans="1:3" ht="83.25" customHeight="1">
      <c r="A1" s="156"/>
      <c r="B1" s="157"/>
      <c r="C1" s="157"/>
    </row>
    <row r="2" spans="1:3" ht="13.5" customHeight="1">
      <c r="A2" s="114" t="s">
        <v>539</v>
      </c>
      <c r="B2" s="114"/>
      <c r="C2" s="114"/>
    </row>
    <row r="3" spans="1:3" ht="13.5" customHeight="1">
      <c r="A3" s="114" t="s">
        <v>149</v>
      </c>
      <c r="B3" s="115" t="s">
        <v>150</v>
      </c>
      <c r="C3" s="115"/>
    </row>
    <row r="4" spans="1:3" ht="13.5" customHeight="1">
      <c r="A4" s="114" t="s">
        <v>540</v>
      </c>
      <c r="B4" s="114" t="s">
        <v>152</v>
      </c>
      <c r="C4" s="114" t="s">
        <v>153</v>
      </c>
    </row>
    <row r="5" spans="1:253" s="159" customFormat="1" ht="13.5">
      <c r="A5" s="158" t="s">
        <v>541</v>
      </c>
      <c r="B5" s="125">
        <f>AuxReajuste!$B$35</f>
        <v>1983.79</v>
      </c>
      <c r="C5" s="130">
        <v>0.2</v>
      </c>
      <c r="IS5"/>
    </row>
    <row r="6" spans="1:253" s="159" customFormat="1" ht="13.5">
      <c r="A6" s="160" t="s">
        <v>542</v>
      </c>
      <c r="B6" s="117">
        <f>AuxReajuste!$B$35</f>
        <v>1983.79</v>
      </c>
      <c r="C6" s="161">
        <v>0.2</v>
      </c>
      <c r="IS6"/>
    </row>
    <row r="7" spans="1:253" s="159" customFormat="1" ht="13.5">
      <c r="A7" s="160" t="s">
        <v>543</v>
      </c>
      <c r="B7" s="117">
        <f>AuxReajuste!$B$35</f>
        <v>1983.79</v>
      </c>
      <c r="C7" s="161">
        <v>0.2</v>
      </c>
      <c r="IS7"/>
    </row>
    <row r="8" spans="1:253" s="159" customFormat="1" ht="13.5">
      <c r="A8" s="160" t="s">
        <v>544</v>
      </c>
      <c r="B8" s="117">
        <f>AuxReajuste!$B$35</f>
        <v>1983.79</v>
      </c>
      <c r="C8" s="161">
        <v>0.2</v>
      </c>
      <c r="IS8"/>
    </row>
    <row r="9" spans="1:253" s="159" customFormat="1" ht="13.5">
      <c r="A9" s="160" t="s">
        <v>545</v>
      </c>
      <c r="B9" s="117">
        <f>AuxReajuste!$B$35</f>
        <v>1983.79</v>
      </c>
      <c r="C9" s="161">
        <v>0.2</v>
      </c>
      <c r="IS9"/>
    </row>
    <row r="10" spans="1:253" s="159" customFormat="1" ht="13.5">
      <c r="A10" s="160" t="s">
        <v>546</v>
      </c>
      <c r="B10" s="117">
        <f>AuxReajuste!$B$35</f>
        <v>1983.79</v>
      </c>
      <c r="C10" s="161">
        <v>0.2</v>
      </c>
      <c r="IS10"/>
    </row>
    <row r="11" spans="1:253" s="159" customFormat="1" ht="13.5">
      <c r="A11" s="160" t="s">
        <v>547</v>
      </c>
      <c r="B11" s="117">
        <f>AuxReajuste!$B$35</f>
        <v>1983.79</v>
      </c>
      <c r="C11" s="161">
        <v>0.2</v>
      </c>
      <c r="IS11"/>
    </row>
    <row r="12" spans="1:253" s="159" customFormat="1" ht="13.5">
      <c r="A12" s="160" t="s">
        <v>548</v>
      </c>
      <c r="B12" s="117">
        <f>AuxReajuste!$B$35</f>
        <v>1983.79</v>
      </c>
      <c r="C12" s="161">
        <v>0.2</v>
      </c>
      <c r="IS12"/>
    </row>
    <row r="13" spans="1:253" s="159" customFormat="1" ht="13.5">
      <c r="A13" s="160" t="s">
        <v>549</v>
      </c>
      <c r="B13" s="117">
        <f>AuxReajuste!$B$35</f>
        <v>1983.79</v>
      </c>
      <c r="C13" s="161">
        <v>0.2</v>
      </c>
      <c r="IS13"/>
    </row>
    <row r="14" spans="1:253" s="159" customFormat="1" ht="13.5">
      <c r="A14" s="158" t="s">
        <v>550</v>
      </c>
      <c r="B14" s="125">
        <f>AuxReajuste!$B$35</f>
        <v>1983.79</v>
      </c>
      <c r="C14" s="130">
        <v>0.2</v>
      </c>
      <c r="IS14"/>
    </row>
    <row r="15" spans="1:253" s="159" customFormat="1" ht="13.5">
      <c r="A15" s="158" t="s">
        <v>551</v>
      </c>
      <c r="B15" s="125">
        <f>AuxReajuste!$B$35</f>
        <v>1983.79</v>
      </c>
      <c r="C15" s="130">
        <v>0.2</v>
      </c>
      <c r="IS15"/>
    </row>
    <row r="16" spans="1:253" s="159" customFormat="1" ht="13.5">
      <c r="A16" s="158" t="s">
        <v>552</v>
      </c>
      <c r="B16" s="125">
        <f>AuxReajuste!$B$35</f>
        <v>1983.79</v>
      </c>
      <c r="C16" s="130">
        <v>0.2</v>
      </c>
      <c r="IS16"/>
    </row>
    <row r="17" spans="1:253" s="159" customFormat="1" ht="13.5">
      <c r="A17" s="160" t="s">
        <v>553</v>
      </c>
      <c r="B17" s="117">
        <f>AuxReajuste!$B$35</f>
        <v>1983.79</v>
      </c>
      <c r="C17" s="161">
        <v>0.2</v>
      </c>
      <c r="IS17"/>
    </row>
    <row r="18" spans="1:253" s="159" customFormat="1" ht="13.5">
      <c r="A18" s="124" t="s">
        <v>554</v>
      </c>
      <c r="B18" s="125">
        <f>AuxReajuste!$B$35</f>
        <v>1983.79</v>
      </c>
      <c r="C18" s="130">
        <v>0.2</v>
      </c>
      <c r="IS18"/>
    </row>
    <row r="19" spans="1:253" s="159" customFormat="1" ht="13.5">
      <c r="A19" s="121" t="s">
        <v>555</v>
      </c>
      <c r="B19" s="117">
        <f>AuxReajuste!$B$35</f>
        <v>1983.79</v>
      </c>
      <c r="C19" s="161">
        <v>0.2</v>
      </c>
      <c r="IS19"/>
    </row>
    <row r="20" spans="1:253" s="159" customFormat="1" ht="13.5">
      <c r="A20" s="121" t="s">
        <v>556</v>
      </c>
      <c r="B20" s="117">
        <f>AuxReajuste!$B$35</f>
        <v>1983.79</v>
      </c>
      <c r="C20" s="161">
        <v>0.2</v>
      </c>
      <c r="IS20"/>
    </row>
    <row r="21" spans="1:253" s="159" customFormat="1" ht="13.5">
      <c r="A21" s="160" t="s">
        <v>557</v>
      </c>
      <c r="B21" s="117">
        <f>AuxReajuste!$B$35</f>
        <v>1983.79</v>
      </c>
      <c r="C21" s="161">
        <v>0.2</v>
      </c>
      <c r="IS21"/>
    </row>
    <row r="22" spans="1:253" s="159" customFormat="1" ht="13.5">
      <c r="A22" s="162" t="s">
        <v>558</v>
      </c>
      <c r="B22" s="163">
        <f>AuxReajuste!$B$35</f>
        <v>1983.79</v>
      </c>
      <c r="C22" s="126">
        <v>0.2</v>
      </c>
      <c r="IS22"/>
    </row>
    <row r="23" spans="1:253" s="159" customFormat="1" ht="13.5">
      <c r="A23" s="162" t="s">
        <v>559</v>
      </c>
      <c r="B23" s="163">
        <f>AuxReajuste!$B$35</f>
        <v>1983.79</v>
      </c>
      <c r="C23" s="126">
        <v>0.2</v>
      </c>
      <c r="IS23"/>
    </row>
    <row r="24" spans="1:253" s="159" customFormat="1" ht="13.5">
      <c r="A24" s="164" t="s">
        <v>560</v>
      </c>
      <c r="B24" s="117">
        <f>AuxReajuste!$B$35</f>
        <v>1983.79</v>
      </c>
      <c r="C24" s="161">
        <v>0.2</v>
      </c>
      <c r="IS24"/>
    </row>
    <row r="25" spans="1:253" s="159" customFormat="1" ht="13.5">
      <c r="A25" s="164" t="s">
        <v>561</v>
      </c>
      <c r="B25" s="117">
        <f>AuxReajuste!$B$35</f>
        <v>1983.79</v>
      </c>
      <c r="C25" s="161">
        <v>0.2</v>
      </c>
      <c r="IS25"/>
    </row>
    <row r="26" spans="1:253" s="159" customFormat="1" ht="13.5">
      <c r="A26" s="158" t="s">
        <v>562</v>
      </c>
      <c r="B26" s="125">
        <f>AuxReajuste!$B$35</f>
        <v>1983.79</v>
      </c>
      <c r="C26" s="130">
        <v>0.2</v>
      </c>
      <c r="IS26"/>
    </row>
    <row r="27" spans="1:253" s="159" customFormat="1" ht="13.5">
      <c r="A27" s="160" t="s">
        <v>563</v>
      </c>
      <c r="B27" s="117">
        <f>AuxReajuste!$B$35</f>
        <v>1983.79</v>
      </c>
      <c r="C27" s="161">
        <v>0.2</v>
      </c>
      <c r="IS27"/>
    </row>
    <row r="28" spans="1:253" s="159" customFormat="1" ht="13.5">
      <c r="A28" s="160" t="s">
        <v>564</v>
      </c>
      <c r="B28" s="117">
        <f>AuxReajuste!$B$35</f>
        <v>1983.79</v>
      </c>
      <c r="C28" s="161">
        <v>0.2</v>
      </c>
      <c r="IS28"/>
    </row>
    <row r="29" spans="1:253" s="159" customFormat="1" ht="13.5">
      <c r="A29" s="160" t="s">
        <v>565</v>
      </c>
      <c r="B29" s="117">
        <f>AuxReajuste!$B$33</f>
        <v>1469.49</v>
      </c>
      <c r="C29" s="161">
        <v>0.1</v>
      </c>
      <c r="IS29"/>
    </row>
    <row r="30" spans="1:253" s="159" customFormat="1" ht="13.5">
      <c r="A30" s="160" t="s">
        <v>566</v>
      </c>
      <c r="B30" s="117">
        <f>AuxReajuste!$B$35</f>
        <v>1983.79</v>
      </c>
      <c r="C30" s="161">
        <v>0.2</v>
      </c>
      <c r="IS30"/>
    </row>
    <row r="31" spans="1:253" s="159" customFormat="1" ht="13.5">
      <c r="A31" s="158" t="s">
        <v>567</v>
      </c>
      <c r="B31" s="125">
        <f>AuxReajuste!$B$35</f>
        <v>1983.79</v>
      </c>
      <c r="C31" s="130">
        <v>0.2</v>
      </c>
      <c r="IS31"/>
    </row>
    <row r="32" spans="1:253" s="159" customFormat="1" ht="13.5">
      <c r="A32" s="124" t="s">
        <v>568</v>
      </c>
      <c r="B32" s="125">
        <f>AuxReajuste!$B$35</f>
        <v>1983.79</v>
      </c>
      <c r="C32" s="130">
        <v>0.2</v>
      </c>
      <c r="IS32"/>
    </row>
    <row r="33" spans="1:253" s="159" customFormat="1" ht="13.5">
      <c r="A33" s="124" t="s">
        <v>569</v>
      </c>
      <c r="B33" s="125">
        <f>AuxReajuste!$B$35</f>
        <v>1983.79</v>
      </c>
      <c r="C33" s="130">
        <v>0.2</v>
      </c>
      <c r="IS33"/>
    </row>
    <row r="34" spans="1:253" s="159" customFormat="1" ht="13.5">
      <c r="A34" s="124" t="s">
        <v>570</v>
      </c>
      <c r="B34" s="125">
        <f>AuxReajuste!$B$35</f>
        <v>1983.79</v>
      </c>
      <c r="C34" s="130">
        <v>0.2</v>
      </c>
      <c r="IS34"/>
    </row>
    <row r="35" spans="1:253" s="159" customFormat="1" ht="13.5">
      <c r="A35" s="124" t="s">
        <v>571</v>
      </c>
      <c r="B35" s="125">
        <f>AuxReajuste!$B$35</f>
        <v>1983.79</v>
      </c>
      <c r="C35" s="130">
        <v>0.2</v>
      </c>
      <c r="IS35"/>
    </row>
    <row r="36" spans="1:253" s="159" customFormat="1" ht="13.5">
      <c r="A36" s="164" t="s">
        <v>572</v>
      </c>
      <c r="B36" s="165">
        <f>AuxReajuste!$B$35</f>
        <v>1983.79</v>
      </c>
      <c r="C36" s="166">
        <v>0.2</v>
      </c>
      <c r="IS36"/>
    </row>
    <row r="37" spans="1:253" s="159" customFormat="1" ht="13.5">
      <c r="A37" s="160" t="s">
        <v>573</v>
      </c>
      <c r="B37" s="117">
        <f>AuxReajuste!$B$35</f>
        <v>1983.79</v>
      </c>
      <c r="C37" s="161">
        <v>0.2</v>
      </c>
      <c r="IS37"/>
    </row>
    <row r="38" spans="1:253" s="159" customFormat="1" ht="13.5">
      <c r="A38" s="160" t="s">
        <v>574</v>
      </c>
      <c r="B38" s="117">
        <f>AuxReajuste!$B$33</f>
        <v>1469.49</v>
      </c>
      <c r="C38" s="161">
        <v>0.1</v>
      </c>
      <c r="IS38"/>
    </row>
    <row r="39" spans="1:253" s="159" customFormat="1" ht="13.5">
      <c r="A39" s="124" t="s">
        <v>575</v>
      </c>
      <c r="B39" s="125">
        <f>AuxReajuste!$B$35</f>
        <v>1983.79</v>
      </c>
      <c r="C39" s="130">
        <v>0.2</v>
      </c>
      <c r="IS39"/>
    </row>
    <row r="40" spans="1:253" s="159" customFormat="1" ht="13.5">
      <c r="A40" s="124" t="s">
        <v>576</v>
      </c>
      <c r="B40" s="125">
        <f>AuxReajuste!$B$35</f>
        <v>1983.79</v>
      </c>
      <c r="C40" s="130">
        <v>0.2</v>
      </c>
      <c r="IS40"/>
    </row>
    <row r="41" spans="1:253" s="159" customFormat="1" ht="13.5">
      <c r="A41" s="124" t="s">
        <v>577</v>
      </c>
      <c r="B41" s="125">
        <f>AuxReajuste!$B$35</f>
        <v>1983.79</v>
      </c>
      <c r="C41" s="130">
        <v>0.2</v>
      </c>
      <c r="IS41"/>
    </row>
    <row r="42" spans="1:253" s="159" customFormat="1" ht="13.5">
      <c r="A42" s="160" t="s">
        <v>578</v>
      </c>
      <c r="B42" s="117">
        <f>AuxReajuste!$B$34</f>
        <v>1796.46</v>
      </c>
      <c r="C42" s="161">
        <v>0.15</v>
      </c>
      <c r="IS42"/>
    </row>
    <row r="43" spans="1:253" s="159" customFormat="1" ht="13.5">
      <c r="A43" s="160" t="s">
        <v>579</v>
      </c>
      <c r="B43" s="117">
        <f>AuxReajuste!$B$35</f>
        <v>1983.79</v>
      </c>
      <c r="C43" s="161">
        <v>0.2</v>
      </c>
      <c r="IS43"/>
    </row>
    <row r="44" spans="1:253" s="159" customFormat="1" ht="13.5">
      <c r="A44" s="160" t="s">
        <v>580</v>
      </c>
      <c r="B44" s="117">
        <f>AuxReajuste!$B$35</f>
        <v>1983.79</v>
      </c>
      <c r="C44" s="161">
        <v>0.2</v>
      </c>
      <c r="IS44"/>
    </row>
    <row r="45" spans="1:253" s="159" customFormat="1" ht="13.5">
      <c r="A45" s="160" t="s">
        <v>581</v>
      </c>
      <c r="B45" s="117">
        <f>AuxReajuste!$B$35</f>
        <v>1983.79</v>
      </c>
      <c r="C45" s="161">
        <v>0.2</v>
      </c>
      <c r="IS45"/>
    </row>
    <row r="46" spans="1:253" s="159" customFormat="1" ht="13.5">
      <c r="A46" s="124" t="s">
        <v>582</v>
      </c>
      <c r="B46" s="125">
        <f>AuxReajuste!$B$35</f>
        <v>1983.79</v>
      </c>
      <c r="C46" s="130">
        <v>0.2</v>
      </c>
      <c r="IS46"/>
    </row>
    <row r="47" spans="1:253" s="159" customFormat="1" ht="13.5">
      <c r="A47" s="160" t="s">
        <v>583</v>
      </c>
      <c r="B47" s="117">
        <f>AuxReajuste!$B$35</f>
        <v>1983.79</v>
      </c>
      <c r="C47" s="161">
        <v>0.2</v>
      </c>
      <c r="IS47"/>
    </row>
    <row r="48" spans="1:253" s="159" customFormat="1" ht="13.5">
      <c r="A48" s="158" t="s">
        <v>584</v>
      </c>
      <c r="B48" s="125">
        <f>AuxReajuste!$B$35</f>
        <v>1983.79</v>
      </c>
      <c r="C48" s="130">
        <v>0.2</v>
      </c>
      <c r="IS48"/>
    </row>
    <row r="49" spans="1:253" s="159" customFormat="1" ht="13.5">
      <c r="A49" s="160" t="s">
        <v>585</v>
      </c>
      <c r="B49" s="117">
        <f>AuxReajuste!$B$34</f>
        <v>1796.46</v>
      </c>
      <c r="C49" s="161">
        <v>0.15</v>
      </c>
      <c r="IS49"/>
    </row>
    <row r="50" spans="1:253" s="159" customFormat="1" ht="13.5">
      <c r="A50" s="160" t="s">
        <v>586</v>
      </c>
      <c r="B50" s="117">
        <f>AuxReajuste!$B$35</f>
        <v>1983.79</v>
      </c>
      <c r="C50" s="161">
        <v>0.2</v>
      </c>
      <c r="IS50"/>
    </row>
    <row r="51" spans="1:253" s="159" customFormat="1" ht="13.5">
      <c r="A51" s="160" t="s">
        <v>587</v>
      </c>
      <c r="B51" s="117">
        <f>AuxReajuste!$B$35</f>
        <v>1983.79</v>
      </c>
      <c r="C51" s="161">
        <v>0.2</v>
      </c>
      <c r="IS51"/>
    </row>
    <row r="52" spans="1:253" s="159" customFormat="1" ht="13.5">
      <c r="A52" s="160" t="s">
        <v>588</v>
      </c>
      <c r="B52" s="117">
        <f>AuxReajuste!$B$34</f>
        <v>1796.46</v>
      </c>
      <c r="C52" s="161">
        <v>0.15</v>
      </c>
      <c r="IS52"/>
    </row>
    <row r="53" spans="1:253" s="159" customFormat="1" ht="13.5">
      <c r="A53" s="160" t="s">
        <v>589</v>
      </c>
      <c r="B53" s="117">
        <f>AuxReajuste!$B$35</f>
        <v>1983.79</v>
      </c>
      <c r="C53" s="161">
        <v>0.2</v>
      </c>
      <c r="IS53"/>
    </row>
    <row r="54" spans="1:253" s="159" customFormat="1" ht="13.5">
      <c r="A54" s="160" t="s">
        <v>590</v>
      </c>
      <c r="B54" s="117">
        <f>AuxReajuste!$B$35</f>
        <v>1983.79</v>
      </c>
      <c r="C54" s="161">
        <v>0.2</v>
      </c>
      <c r="IS54"/>
    </row>
    <row r="55" spans="1:253" s="159" customFormat="1" ht="13.5">
      <c r="A55" s="160" t="s">
        <v>591</v>
      </c>
      <c r="B55" s="117">
        <f>AuxReajuste!$B$34</f>
        <v>1796.46</v>
      </c>
      <c r="C55" s="161">
        <v>0.15</v>
      </c>
      <c r="IS55"/>
    </row>
    <row r="56" spans="1:253" s="159" customFormat="1" ht="13.5">
      <c r="A56" s="160" t="s">
        <v>592</v>
      </c>
      <c r="B56" s="117">
        <f>AuxReajuste!$B$35</f>
        <v>1983.79</v>
      </c>
      <c r="C56" s="161">
        <v>0.2</v>
      </c>
      <c r="IS56"/>
    </row>
    <row r="57" spans="1:253" s="159" customFormat="1" ht="13.5">
      <c r="A57" s="160" t="s">
        <v>593</v>
      </c>
      <c r="B57" s="117">
        <f>AuxReajuste!$B$35</f>
        <v>1983.79</v>
      </c>
      <c r="C57" s="161">
        <v>0.2</v>
      </c>
      <c r="IS57"/>
    </row>
    <row r="58" spans="1:253" s="159" customFormat="1" ht="13.5">
      <c r="A58" s="167" t="s">
        <v>594</v>
      </c>
      <c r="B58" s="117">
        <f>AuxReajuste!$B$35</f>
        <v>1983.79</v>
      </c>
      <c r="C58" s="161">
        <v>0.2</v>
      </c>
      <c r="IS58"/>
    </row>
    <row r="59" spans="1:253" s="159" customFormat="1" ht="13.5">
      <c r="A59" s="124" t="s">
        <v>595</v>
      </c>
      <c r="B59" s="125">
        <f>AuxReajuste!$B$35</f>
        <v>1983.79</v>
      </c>
      <c r="C59" s="130">
        <v>0.2</v>
      </c>
      <c r="IS59"/>
    </row>
    <row r="60" spans="1:253" s="159" customFormat="1" ht="13.5">
      <c r="A60" s="160" t="s">
        <v>596</v>
      </c>
      <c r="B60" s="117">
        <f>AuxReajuste!$B$35</f>
        <v>1983.79</v>
      </c>
      <c r="C60" s="161">
        <v>0.2</v>
      </c>
      <c r="IS60"/>
    </row>
    <row r="61" spans="1:253" s="159" customFormat="1" ht="13.5">
      <c r="A61" s="160" t="s">
        <v>597</v>
      </c>
      <c r="B61" s="117">
        <f>AuxReajuste!$B$35</f>
        <v>1983.79</v>
      </c>
      <c r="C61" s="161">
        <v>0.2</v>
      </c>
      <c r="IS61"/>
    </row>
    <row r="62" spans="1:253" s="159" customFormat="1" ht="13.5">
      <c r="A62" s="124" t="s">
        <v>598</v>
      </c>
      <c r="B62" s="125">
        <f>AuxReajuste!$B$35</f>
        <v>1983.79</v>
      </c>
      <c r="C62" s="130">
        <v>0.2</v>
      </c>
      <c r="IS62"/>
    </row>
    <row r="63" spans="1:253" s="159" customFormat="1" ht="13.5">
      <c r="A63" s="160" t="s">
        <v>599</v>
      </c>
      <c r="B63" s="117">
        <f>AuxReajuste!$B$35</f>
        <v>1983.79</v>
      </c>
      <c r="C63" s="161">
        <v>0.2</v>
      </c>
      <c r="IS63"/>
    </row>
    <row r="64" spans="1:253" s="159" customFormat="1" ht="13.5">
      <c r="A64" s="160" t="s">
        <v>600</v>
      </c>
      <c r="B64" s="117">
        <f>AuxReajuste!$B$35</f>
        <v>1983.79</v>
      </c>
      <c r="C64" s="161">
        <v>0.2</v>
      </c>
      <c r="IS64"/>
    </row>
    <row r="65" spans="1:253" s="159" customFormat="1" ht="13.5">
      <c r="A65" s="160" t="s">
        <v>601</v>
      </c>
      <c r="B65" s="117">
        <f>AuxReajuste!$B$35</f>
        <v>1983.79</v>
      </c>
      <c r="C65" s="161">
        <v>0.2</v>
      </c>
      <c r="IS65"/>
    </row>
    <row r="66" spans="1:253" s="159" customFormat="1" ht="13.5">
      <c r="A66" s="160" t="s">
        <v>602</v>
      </c>
      <c r="B66" s="117">
        <f>AuxReajuste!$B$35</f>
        <v>1983.79</v>
      </c>
      <c r="C66" s="161">
        <v>0.2</v>
      </c>
      <c r="IS66"/>
    </row>
    <row r="67" spans="1:253" s="159" customFormat="1" ht="13.5">
      <c r="A67" s="124" t="s">
        <v>603</v>
      </c>
      <c r="B67" s="125">
        <f>AuxReajuste!$B$35</f>
        <v>1983.79</v>
      </c>
      <c r="C67" s="130">
        <v>0.2</v>
      </c>
      <c r="IS67"/>
    </row>
    <row r="68" spans="1:253" s="159" customFormat="1" ht="13.5">
      <c r="A68" s="160" t="s">
        <v>604</v>
      </c>
      <c r="B68" s="117">
        <f>AuxReajuste!$B$34</f>
        <v>1796.46</v>
      </c>
      <c r="C68" s="161">
        <v>0.15</v>
      </c>
      <c r="IS68"/>
    </row>
    <row r="69" spans="1:253" s="159" customFormat="1" ht="13.5">
      <c r="A69" s="160" t="s">
        <v>605</v>
      </c>
      <c r="B69" s="117">
        <f>AuxReajuste!$B$35</f>
        <v>1983.79</v>
      </c>
      <c r="C69" s="161">
        <v>0.2</v>
      </c>
      <c r="IS69"/>
    </row>
    <row r="70" spans="1:253" s="159" customFormat="1" ht="13.5">
      <c r="A70" s="160" t="s">
        <v>606</v>
      </c>
      <c r="B70" s="117">
        <f>AuxReajuste!$B$34</f>
        <v>1796.46</v>
      </c>
      <c r="C70" s="161">
        <v>0.15</v>
      </c>
      <c r="IS70"/>
    </row>
    <row r="71" spans="1:253" s="159" customFormat="1" ht="13.5">
      <c r="A71" s="160" t="s">
        <v>607</v>
      </c>
      <c r="B71" s="117">
        <f>AuxReajuste!$B$34</f>
        <v>1796.46</v>
      </c>
      <c r="C71" s="161">
        <v>0.15</v>
      </c>
      <c r="IS71"/>
    </row>
    <row r="72" spans="1:253" s="159" customFormat="1" ht="13.5">
      <c r="A72" s="124" t="s">
        <v>608</v>
      </c>
      <c r="B72" s="125">
        <f>AuxReajuste!$B$35</f>
        <v>1983.79</v>
      </c>
      <c r="C72" s="130">
        <v>0.2</v>
      </c>
      <c r="IS72"/>
    </row>
    <row r="73" spans="1:253" s="159" customFormat="1" ht="13.5">
      <c r="A73" s="160" t="s">
        <v>609</v>
      </c>
      <c r="B73" s="117">
        <f>AuxReajuste!$B$35</f>
        <v>1983.79</v>
      </c>
      <c r="C73" s="161">
        <v>0.2</v>
      </c>
      <c r="IS73"/>
    </row>
    <row r="74" spans="1:253" s="159" customFormat="1" ht="13.5">
      <c r="A74" s="160" t="s">
        <v>610</v>
      </c>
      <c r="B74" s="117">
        <f>AuxReajuste!$B$35</f>
        <v>1983.79</v>
      </c>
      <c r="C74" s="161">
        <v>0.2</v>
      </c>
      <c r="IS74"/>
    </row>
    <row r="75" spans="1:253" s="159" customFormat="1" ht="13.5">
      <c r="A75" s="160" t="s">
        <v>611</v>
      </c>
      <c r="B75" s="117">
        <f>AuxReajuste!$B$35</f>
        <v>1983.79</v>
      </c>
      <c r="C75" s="161">
        <v>0.2</v>
      </c>
      <c r="IS75"/>
    </row>
    <row r="76" spans="1:253" s="159" customFormat="1" ht="13.5">
      <c r="A76" s="160" t="s">
        <v>612</v>
      </c>
      <c r="B76" s="117">
        <f>AuxReajuste!$B$34</f>
        <v>1796.46</v>
      </c>
      <c r="C76" s="161">
        <v>0.15</v>
      </c>
      <c r="IS76"/>
    </row>
    <row r="77" spans="1:253" s="159" customFormat="1" ht="13.5">
      <c r="A77" s="160" t="s">
        <v>613</v>
      </c>
      <c r="B77" s="117">
        <f>AuxReajuste!$B$34</f>
        <v>1796.46</v>
      </c>
      <c r="C77" s="161">
        <v>0.15</v>
      </c>
      <c r="IS77"/>
    </row>
    <row r="78" spans="1:253" s="159" customFormat="1" ht="13.5">
      <c r="A78" s="160" t="s">
        <v>614</v>
      </c>
      <c r="B78" s="117">
        <f>AuxReajuste!$B$35</f>
        <v>1983.79</v>
      </c>
      <c r="C78" s="161">
        <v>0.2</v>
      </c>
      <c r="IS78"/>
    </row>
    <row r="79" spans="1:253" s="159" customFormat="1" ht="13.5">
      <c r="A79" s="160" t="s">
        <v>615</v>
      </c>
      <c r="B79" s="117">
        <f>AuxReajuste!$B$34</f>
        <v>1796.46</v>
      </c>
      <c r="C79" s="161">
        <v>0.15</v>
      </c>
      <c r="IS79"/>
    </row>
    <row r="80" spans="1:253" s="159" customFormat="1" ht="13.5">
      <c r="A80" s="160" t="s">
        <v>616</v>
      </c>
      <c r="B80" s="117">
        <f>AuxReajuste!$B$34</f>
        <v>1796.46</v>
      </c>
      <c r="C80" s="161">
        <v>0.15</v>
      </c>
      <c r="IS80"/>
    </row>
    <row r="81" spans="1:253" s="159" customFormat="1" ht="13.5">
      <c r="A81" s="160" t="s">
        <v>617</v>
      </c>
      <c r="B81" s="117">
        <f>AuxReajuste!$B$34</f>
        <v>1796.46</v>
      </c>
      <c r="C81" s="161">
        <v>0.15</v>
      </c>
      <c r="IS81"/>
    </row>
    <row r="82" spans="1:253" s="159" customFormat="1" ht="13.5">
      <c r="A82" s="160" t="s">
        <v>618</v>
      </c>
      <c r="B82" s="117">
        <f>AuxReajuste!$B$35</f>
        <v>1983.79</v>
      </c>
      <c r="C82" s="161">
        <v>0.2</v>
      </c>
      <c r="IS82"/>
    </row>
    <row r="83" spans="1:253" s="159" customFormat="1" ht="13.5">
      <c r="A83" s="160" t="s">
        <v>619</v>
      </c>
      <c r="B83" s="117">
        <f>AuxReajuste!$B$34</f>
        <v>1796.46</v>
      </c>
      <c r="C83" s="161">
        <v>0.15</v>
      </c>
      <c r="IS83"/>
    </row>
    <row r="84" spans="1:253" s="159" customFormat="1" ht="13.5">
      <c r="A84" s="160" t="s">
        <v>620</v>
      </c>
      <c r="B84" s="117">
        <f>AuxReajuste!$B$34</f>
        <v>1796.46</v>
      </c>
      <c r="C84" s="161">
        <v>0.15</v>
      </c>
      <c r="IS84"/>
    </row>
    <row r="85" spans="1:253" s="159" customFormat="1" ht="13.5">
      <c r="A85" s="160" t="s">
        <v>621</v>
      </c>
      <c r="B85" s="117">
        <f>AuxReajuste!$B$35</f>
        <v>1983.79</v>
      </c>
      <c r="C85" s="161">
        <v>0.2</v>
      </c>
      <c r="IS85"/>
    </row>
    <row r="86" spans="1:253" s="159" customFormat="1" ht="13.5">
      <c r="A86" s="160" t="s">
        <v>622</v>
      </c>
      <c r="B86" s="117">
        <f>AuxReajuste!$B$35</f>
        <v>1983.79</v>
      </c>
      <c r="C86" s="161">
        <v>0.2</v>
      </c>
      <c r="IS86"/>
    </row>
    <row r="87" spans="1:253" s="159" customFormat="1" ht="36.75" customHeight="1">
      <c r="A87" s="149" t="s">
        <v>623</v>
      </c>
      <c r="B87" s="149"/>
      <c r="C87" s="149"/>
      <c r="IS87"/>
    </row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heet="1"/>
  <mergeCells count="3">
    <mergeCell ref="A2:C2"/>
    <mergeCell ref="B3:C3"/>
    <mergeCell ref="A87:C87"/>
  </mergeCells>
  <printOptions horizontalCentered="1"/>
  <pageMargins left="0.39375" right="0.39375" top="0.39375" bottom="0.63125" header="0.5118055555555555" footer="0.39375"/>
  <pageSetup fitToHeight="8" fitToWidth="1" horizontalDpi="300" verticalDpi="300" orientation="portrait" paperSize="9"/>
  <headerFooter alignWithMargins="0">
    <oddFooter>&amp;CPágina &amp;P&amp;R&amp;"Times New Roman,Normal"&amp;6Tabela Nova Reforma 2008 - Reajuste Maio2013.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1" sqref="A1"/>
    </sheetView>
  </sheetViews>
  <sheetFormatPr defaultColWidth="11.421875" defaultRowHeight="12.75"/>
  <cols>
    <col min="1" max="1" width="70.00390625" style="0" customWidth="1"/>
    <col min="2" max="2" width="10.421875" style="0" customWidth="1"/>
    <col min="3" max="16384" width="11.57421875" style="0" customWidth="1"/>
  </cols>
  <sheetData>
    <row r="1" spans="1:2" ht="15">
      <c r="A1" s="168" t="s">
        <v>624</v>
      </c>
      <c r="B1" s="168"/>
    </row>
    <row r="2" spans="1:2" ht="15">
      <c r="A2" s="169" t="s">
        <v>625</v>
      </c>
      <c r="B2" s="170">
        <v>4642.2</v>
      </c>
    </row>
    <row r="3" spans="1:2" ht="15">
      <c r="A3" s="169" t="s">
        <v>155</v>
      </c>
      <c r="B3" s="170">
        <v>5626.93</v>
      </c>
    </row>
    <row r="4" spans="1:2" ht="15">
      <c r="A4" s="171" t="s">
        <v>626</v>
      </c>
      <c r="B4" s="170">
        <v>4220.18</v>
      </c>
    </row>
    <row r="5" spans="1:2" ht="15">
      <c r="A5" s="171" t="s">
        <v>627</v>
      </c>
      <c r="B5" s="170">
        <v>4423.77</v>
      </c>
    </row>
    <row r="6" spans="1:2" ht="15">
      <c r="A6" s="171" t="s">
        <v>628</v>
      </c>
      <c r="B6" s="170">
        <v>4423.77</v>
      </c>
    </row>
    <row r="7" spans="1:2" ht="15">
      <c r="A7" s="171" t="s">
        <v>629</v>
      </c>
      <c r="B7" s="170">
        <v>4642.2</v>
      </c>
    </row>
    <row r="8" spans="1:2" ht="15">
      <c r="A8" s="171" t="s">
        <v>630</v>
      </c>
      <c r="B8" s="170">
        <v>4423.77</v>
      </c>
    </row>
    <row r="9" spans="1:2" ht="15">
      <c r="A9" s="169" t="s">
        <v>631</v>
      </c>
      <c r="B9" s="170">
        <v>4642.2</v>
      </c>
    </row>
    <row r="10" spans="1:2" ht="15">
      <c r="A10" s="169" t="s">
        <v>632</v>
      </c>
      <c r="B10" s="170">
        <v>5626.93</v>
      </c>
    </row>
    <row r="11" spans="1:2" ht="15">
      <c r="A11" s="169" t="s">
        <v>633</v>
      </c>
      <c r="B11" s="170">
        <v>6752.29</v>
      </c>
    </row>
    <row r="12" spans="1:2" ht="15">
      <c r="A12" s="171" t="s">
        <v>164</v>
      </c>
      <c r="B12" s="170">
        <v>4423.77</v>
      </c>
    </row>
    <row r="13" spans="1:2" ht="15">
      <c r="A13" s="169" t="s">
        <v>634</v>
      </c>
      <c r="B13" s="170">
        <v>1313.44</v>
      </c>
    </row>
    <row r="14" spans="1:2" ht="15">
      <c r="A14" s="171" t="s">
        <v>635</v>
      </c>
      <c r="B14" s="170">
        <v>1686.9</v>
      </c>
    </row>
    <row r="15" spans="1:2" ht="15">
      <c r="A15" s="171" t="s">
        <v>636</v>
      </c>
      <c r="B15" s="170">
        <v>2114.71</v>
      </c>
    </row>
    <row r="16" spans="1:2" ht="15">
      <c r="A16" s="171" t="s">
        <v>637</v>
      </c>
      <c r="B16" s="170">
        <v>2776.9</v>
      </c>
    </row>
    <row r="17" spans="1:2" ht="15">
      <c r="A17" s="169" t="s">
        <v>638</v>
      </c>
      <c r="B17" s="170">
        <v>3093.79</v>
      </c>
    </row>
    <row r="18" spans="1:2" ht="15">
      <c r="A18" s="171" t="s">
        <v>170</v>
      </c>
      <c r="B18" s="170">
        <v>5626.93</v>
      </c>
    </row>
    <row r="19" spans="1:2" ht="15">
      <c r="A19" s="171" t="s">
        <v>171</v>
      </c>
      <c r="B19" s="170">
        <v>5626.93</v>
      </c>
    </row>
    <row r="20" spans="1:2" ht="15">
      <c r="A20" s="171" t="s">
        <v>639</v>
      </c>
      <c r="B20" s="170">
        <v>3093.79</v>
      </c>
    </row>
    <row r="21" spans="1:2" ht="15">
      <c r="A21" s="169" t="s">
        <v>640</v>
      </c>
      <c r="B21" s="170">
        <v>8010.16</v>
      </c>
    </row>
    <row r="22" spans="1:2" ht="15">
      <c r="A22" s="171" t="s">
        <v>340</v>
      </c>
      <c r="B22" s="170">
        <v>5626.93</v>
      </c>
    </row>
    <row r="23" spans="1:2" ht="15">
      <c r="A23" s="171" t="s">
        <v>641</v>
      </c>
      <c r="B23" s="170">
        <v>5626.93</v>
      </c>
    </row>
    <row r="24" spans="1:2" ht="15">
      <c r="A24" s="171" t="s">
        <v>642</v>
      </c>
      <c r="B24" s="170">
        <v>4642.2</v>
      </c>
    </row>
    <row r="25" spans="1:2" ht="15">
      <c r="A25" s="171" t="s">
        <v>507</v>
      </c>
      <c r="B25" s="170">
        <v>5626.93</v>
      </c>
    </row>
    <row r="26" spans="1:2" ht="15">
      <c r="A26" s="171" t="s">
        <v>511</v>
      </c>
      <c r="B26" s="170">
        <v>4642.2</v>
      </c>
    </row>
    <row r="27" spans="1:2" ht="15">
      <c r="A27" s="171" t="s">
        <v>512</v>
      </c>
      <c r="B27" s="170">
        <v>4642.2</v>
      </c>
    </row>
    <row r="28" spans="1:2" ht="15">
      <c r="A28" s="172"/>
      <c r="B28" s="173"/>
    </row>
    <row r="29" spans="1:2" ht="15">
      <c r="A29" s="174" t="s">
        <v>643</v>
      </c>
      <c r="B29" s="175">
        <v>10497.49</v>
      </c>
    </row>
    <row r="30" spans="1:2" ht="15">
      <c r="A30" s="176" t="s">
        <v>644</v>
      </c>
      <c r="B30" s="175">
        <v>7995.05</v>
      </c>
    </row>
    <row r="31" spans="1:2" ht="15">
      <c r="A31" s="172"/>
      <c r="B31" s="173"/>
    </row>
    <row r="32" spans="1:2" ht="15">
      <c r="A32" s="177" t="s">
        <v>645</v>
      </c>
      <c r="B32" s="173"/>
    </row>
    <row r="33" spans="1:2" ht="15">
      <c r="A33" s="178" t="s">
        <v>646</v>
      </c>
      <c r="B33" s="170">
        <v>1469.49</v>
      </c>
    </row>
    <row r="34" spans="1:2" ht="15">
      <c r="A34" s="178" t="s">
        <v>647</v>
      </c>
      <c r="B34" s="170">
        <v>1796.46</v>
      </c>
    </row>
    <row r="35" spans="1:2" ht="15">
      <c r="A35" s="178" t="s">
        <v>648</v>
      </c>
      <c r="B35" s="170">
        <v>1983.79</v>
      </c>
    </row>
    <row r="36" spans="1:2" ht="15">
      <c r="A36" s="172"/>
      <c r="B36" s="179"/>
    </row>
    <row r="37" spans="1:2" ht="15">
      <c r="A37" s="180" t="s">
        <v>649</v>
      </c>
      <c r="B37" s="181">
        <v>1131.16</v>
      </c>
    </row>
    <row r="38" spans="1:2" ht="15">
      <c r="A38" s="182" t="s">
        <v>650</v>
      </c>
      <c r="B38" s="181">
        <v>1533.56</v>
      </c>
    </row>
    <row r="40" spans="1:2" ht="13.5">
      <c r="A40" s="183" t="s">
        <v>651</v>
      </c>
      <c r="B40" s="184">
        <v>19137.37</v>
      </c>
    </row>
    <row r="41" spans="1:2" ht="13.5">
      <c r="A41" s="183" t="s">
        <v>652</v>
      </c>
      <c r="B41" s="184">
        <v>13396.16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2013-12-03T13:33:52Z</cp:lastPrinted>
  <dcterms:created xsi:type="dcterms:W3CDTF">2009-04-08T13:14:04Z</dcterms:created>
  <dcterms:modified xsi:type="dcterms:W3CDTF">2013-12-12T18:11:46Z</dcterms:modified>
  <cp:category/>
  <cp:version/>
  <cp:contentType/>
  <cp:contentStatus/>
  <cp:revision>198</cp:revision>
</cp:coreProperties>
</file>